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D:\Users\weyermann\Documents\Restore\Corporate EQA\"/>
    </mc:Choice>
  </mc:AlternateContent>
  <bookViews>
    <workbookView showSheetTabs="0" xWindow="0" yWindow="0" windowWidth="23040" windowHeight="9120"/>
  </bookViews>
  <sheets>
    <sheet name="EQA" sheetId="1" r:id="rId1"/>
  </sheets>
  <calcPr calcId="152511"/>
  <customWorkbookViews>
    <customWorkbookView name="AG - Personal View" guid="{EF638BB5-E92A-4233-B961-A938B352646C}" mergeInterval="0" personalView="1" showSheetTabs="0" xWindow="1921" yWindow="13" windowWidth="1623" windowHeight="1018"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Q53" i="1" l="1"/>
  <c r="M101" i="1" s="1"/>
  <c r="Q29" i="1"/>
  <c r="K99" i="1" s="1"/>
  <c r="Q18" i="1"/>
  <c r="K98" i="1" s="1"/>
  <c r="Q46" i="1"/>
  <c r="K100" i="1" s="1"/>
  <c r="Q74" i="1"/>
  <c r="M103" i="1" s="1"/>
  <c r="Q83" i="1"/>
  <c r="M104" i="1" s="1"/>
  <c r="Q65" i="1"/>
  <c r="O102" i="1" s="1"/>
  <c r="O101" i="1" l="1"/>
  <c r="O103" i="1"/>
  <c r="Q101" i="1"/>
  <c r="Q103" i="1"/>
  <c r="K101" i="1"/>
  <c r="K103" i="1"/>
  <c r="Q102" i="1"/>
  <c r="M102" i="1"/>
  <c r="K102" i="1"/>
  <c r="O100" i="1"/>
  <c r="Q98" i="1"/>
  <c r="O99" i="1"/>
  <c r="M99" i="1"/>
  <c r="Q99" i="1"/>
  <c r="O104" i="1"/>
  <c r="M100" i="1"/>
  <c r="O98" i="1"/>
  <c r="Q100" i="1"/>
  <c r="Q104" i="1"/>
  <c r="M98" i="1"/>
  <c r="K104" i="1"/>
  <c r="Q105" i="1" l="1"/>
  <c r="K105" i="1"/>
  <c r="O105" i="1"/>
  <c r="M105" i="1"/>
  <c r="K106" i="1" l="1"/>
  <c r="C11" i="1" s="1"/>
  <c r="Q106" i="1"/>
  <c r="O106" i="1"/>
  <c r="M106" i="1"/>
</calcChain>
</file>

<file path=xl/sharedStrings.xml><?xml version="1.0" encoding="utf-8"?>
<sst xmlns="http://schemas.openxmlformats.org/spreadsheetml/2006/main" count="169" uniqueCount="118">
  <si>
    <t>Organizational unit:</t>
  </si>
  <si>
    <t>Title of evaluation report:</t>
  </si>
  <si>
    <t>Overall quality of report:</t>
  </si>
  <si>
    <t>Quality Assessment Criteria</t>
  </si>
  <si>
    <t>Assessment Level:</t>
  </si>
  <si>
    <t>Fair</t>
  </si>
  <si>
    <t>Overall Evaluation Quality Assessment</t>
  </si>
  <si>
    <t>Assessment Levels (*)</t>
  </si>
  <si>
    <t>Quality assessment criteria (scoring points*)</t>
  </si>
  <si>
    <t>Very good</t>
  </si>
  <si>
    <t>Good</t>
  </si>
  <si>
    <t>Unsatisfactory</t>
  </si>
  <si>
    <t>1. Structure and clarity of reporting, including executive summary (7)</t>
  </si>
  <si>
    <t>2. Design and methodology (13)</t>
  </si>
  <si>
    <t>3. Reliability of data (11)</t>
  </si>
  <si>
    <t>5. Conclusions (11)</t>
  </si>
  <si>
    <t>6. Recommendations (11)</t>
  </si>
  <si>
    <t>7. Integration of gender (7)</t>
  </si>
  <si>
    <t xml:space="preserve"> Total scoring points</t>
  </si>
  <si>
    <t>Overall assessment level of evaluation report</t>
  </si>
  <si>
    <t>Year of report:</t>
  </si>
  <si>
    <t>Date of assessment:</t>
  </si>
  <si>
    <t>Overall comments:</t>
  </si>
  <si>
    <t>Assessment Levels</t>
  </si>
  <si>
    <t>Very Good</t>
  </si>
  <si>
    <t>strong, above average, best practice</t>
  </si>
  <si>
    <t>satisfactory, respectable</t>
  </si>
  <si>
    <t>with some weaknesses, still acceptable</t>
  </si>
  <si>
    <t>weak, does not meet minimal quality standards</t>
  </si>
  <si>
    <r>
      <t>Very good</t>
    </r>
    <r>
      <rPr>
        <sz val="11"/>
        <color theme="1"/>
        <rFont val="Gill Sans MT"/>
        <family val="2"/>
      </rPr>
      <t xml:space="preserve">  
very confident to use</t>
    </r>
  </si>
  <si>
    <r>
      <t>Good</t>
    </r>
    <r>
      <rPr>
        <sz val="11"/>
        <color theme="1"/>
        <rFont val="Gill Sans MT"/>
        <family val="2"/>
      </rPr>
      <t xml:space="preserve">  
confident to use</t>
    </r>
  </si>
  <si>
    <r>
      <t>Fair</t>
    </r>
    <r>
      <rPr>
        <sz val="11"/>
        <color theme="1"/>
        <rFont val="Gill Sans MT"/>
        <family val="2"/>
      </rPr>
      <t xml:space="preserve"> 
use with caution</t>
    </r>
  </si>
  <si>
    <r>
      <t>Unsatisfactory</t>
    </r>
    <r>
      <rPr>
        <sz val="11"/>
        <color theme="1"/>
        <rFont val="Gill Sans MT"/>
        <family val="2"/>
      </rPr>
      <t xml:space="preserve"> 
not confident to use</t>
    </r>
  </si>
  <si>
    <t xml:space="preserve">To ensure the report is comprehensive and user-friendly  </t>
  </si>
  <si>
    <t>3. Is the report structured in a logical way? Is there a clear distinction made between analysis/findings, conclusions, recommendations and lessons learned (where applicable)?</t>
  </si>
  <si>
    <t>Executive summary</t>
  </si>
  <si>
    <t>5. Is an executive summary included in the report, written as a stand-alone section and presenting the main results of the evaluation?</t>
  </si>
  <si>
    <t>6. Is there a clear structure of the executive summary, (i.e. i) Purpose, including intended audience(s); ii) Objectives and brief description of intervention; iii) Methodology; iv) Main conclusions; v) Recommendations)?</t>
  </si>
  <si>
    <t>1. Structure and Clarity of Reporting</t>
  </si>
  <si>
    <t>Yes
No
Partial</t>
  </si>
  <si>
    <t>2. Design and Methodology</t>
  </si>
  <si>
    <t>To ensure that the evaluation is put within its context</t>
  </si>
  <si>
    <t>To ensure a rigorous design and methodology</t>
  </si>
  <si>
    <t>3. Reliability of Data</t>
  </si>
  <si>
    <t xml:space="preserve">To ensure quality of data and robust data collection processes </t>
  </si>
  <si>
    <t>4. Analysis and Findings</t>
  </si>
  <si>
    <t>3. Is the analysis presented against the evaluation questions?</t>
  </si>
  <si>
    <t>5. Conclusions</t>
  </si>
  <si>
    <t>To assess the validity of conclusions</t>
  </si>
  <si>
    <t>6. Recommendations</t>
  </si>
  <si>
    <t xml:space="preserve">To ensure the usefulness and clarity of recommendations </t>
  </si>
  <si>
    <t>1. Do recommendations flow logically from conclusions?</t>
  </si>
  <si>
    <t>5. Are the recommendations prioritised and clearly presented to facilitate appropriate management response and follow up on each specific recommendation?</t>
  </si>
  <si>
    <t>7. Gender</t>
  </si>
  <si>
    <t>1. Is GEEW integrated in the evaluation scope of analysis and indicators designed in a way that ensures GEEW-related data to be collected?</t>
  </si>
  <si>
    <t>2. Do evaluation criteria and evaluation questions specifically address how GEEW has been integrated into design, planning, implementation of the intervention and the results achieved?</t>
  </si>
  <si>
    <t>3. Have gender-responsive evaluation methodology, methods and tools, and data analysis techniques been selected?</t>
  </si>
  <si>
    <t>Yes</t>
  </si>
  <si>
    <t>1. Does the evaluation describe the target audience for the evaluation?</t>
  </si>
  <si>
    <t>2. Is the development and institutional context of the evaluation clearly described and constraints explained?</t>
  </si>
  <si>
    <t>1. Did the evaluation triangulate data collected as appropriate?</t>
  </si>
  <si>
    <t>4. Is there evidence that data has been collected with a sensitivity to issues of discrimination and other ethical considerations?</t>
  </si>
  <si>
    <t>To ensure sound analysis and credible findings</t>
  </si>
  <si>
    <t>4. Is the analysis transparent about the sources and quality of data?</t>
  </si>
  <si>
    <t>5. Are cause and effect links between an intervention and its end results explained and any unintended outcomes highlighted?</t>
  </si>
  <si>
    <t>7. Is the analysis presented against contextual factors?</t>
  </si>
  <si>
    <t>8. Does the analysis elaborate on cross-cutting issues such as equity and vulnerability, gender equality and human rights?</t>
  </si>
  <si>
    <t>1. Do the conclusions flow clearly from the findings?</t>
  </si>
  <si>
    <t>2. Do the conclusions go beyond the findings and provide a thorough understanding of the underlying issues of the programme/initiative/system being evaluated?</t>
  </si>
  <si>
    <t>No</t>
  </si>
  <si>
    <t>If the overall assessment is ‘Fair’, please explain</t>
  </si>
  <si>
    <t>• What aspects to be cautious about?</t>
  </si>
  <si>
    <t>• How it can be used?</t>
  </si>
  <si>
    <t>Consideration of significant constraints</t>
  </si>
  <si>
    <t>Where relevant, please explain the overall assessment Very good, Good or Unsatisfactory</t>
  </si>
  <si>
    <t xml:space="preserve">The quality of this evaluation report has been hampered by exceptionally difficult circumstances: </t>
  </si>
  <si>
    <t>If yes, please explain:</t>
  </si>
  <si>
    <t>2. Is the report of a reasonable length? (maximum pages for the main report, excluding annexes: 60 for institutional evaluations; 70 for CPEs; 80 for thematic evaluations)</t>
  </si>
  <si>
    <t>1. Is the report easy to read and understand (i.e. written in an accessible language appropriate for the intended audience) with minimal grammatical, spelling or punctuation errors?</t>
  </si>
  <si>
    <t>4. Do the annexes contain – at a minimum – the ToRs; a bibliography; a list of interviewees; the evaluation matrix; methodological tools used (e.g. interview guides; focus group notes, outline of surveys) as well as information on the stakeholder consultation process?</t>
  </si>
  <si>
    <t>7. Is the executive summary reasonably concise (e.g. with a maximum length of 5 pages)?</t>
  </si>
  <si>
    <t>5. Are the tools for data collection described and their choice justified?</t>
  </si>
  <si>
    <t>7. Are the methods for analysis clearly described for all types of data?</t>
  </si>
  <si>
    <t>8. Are methodological limitations acknowledged and their effect on the evaluation described? (Does the report discuss how any bias has been overcome?)</t>
  </si>
  <si>
    <t>9. Is the sampling strategy described?</t>
  </si>
  <si>
    <t>2. Did the evaluation clearly identify and make use of reliable qualitative and quantitative data sources?</t>
  </si>
  <si>
    <t>1. Are the findings substantiated by evidence?</t>
  </si>
  <si>
    <t>2. Is the basis for interpretations carefully described?</t>
  </si>
  <si>
    <t>6. Does the analysis show different outcomes for different target groups, as relevant?</t>
  </si>
  <si>
    <t>3. Do the conclusions appear to convey the evaluators’ unbiased judgement?</t>
  </si>
  <si>
    <t>2. Are the recommendations clearly written, targeted at the intended users and action-oriented (with information on their human, financial and technical implications)?</t>
  </si>
  <si>
    <t>3. Do recommendations appear balanced and impartial?</t>
  </si>
  <si>
    <t>4. Is a timeframe for implementation proposed?</t>
  </si>
  <si>
    <t>4. Do the evaluation findings, conclusions and recommendations reflect a gender analysis?</t>
  </si>
  <si>
    <t xml:space="preserve">3. Does the evaluation report describe the reconstruction of the intervention logic and/or theory of change, and assess the adequacy of these? </t>
  </si>
  <si>
    <t>4. Is the evaluation framework clearly described in the text and in the evaluation matrix? Does the evaluation matrix establish the evaluation questions, assumptions, indicators, data sources and methods for data collection?</t>
  </si>
  <si>
    <t>6. Is there a comprehensive stakeholder map? Is the stakeholder consultation process clearly described (in particular, does it include the consultation of key stakeholders on draft recommendations)?</t>
  </si>
  <si>
    <t>10. Does the methodology enable the collection and analysis of disaggregated data?</t>
  </si>
  <si>
    <t>11. Is the design and methodology appropriate for assessing the cross-cutting issues (equity and vulnerability, gender equality and human rights)?</t>
  </si>
  <si>
    <t>3. Did the evaluation make explicit any possible limitations (bias, data gaps etc.) in primary and secondary data sources and if relevant, explained what was done to minimize such issues?</t>
  </si>
  <si>
    <t>4. Analysis and findings (40)</t>
  </si>
  <si>
    <r>
      <t xml:space="preserve">(*) </t>
    </r>
    <r>
      <rPr>
        <sz val="11"/>
        <color rgb="FF000000"/>
        <rFont val="Gill Sans MT"/>
        <family val="2"/>
      </rPr>
      <t xml:space="preserve"> </t>
    </r>
    <r>
      <rPr>
        <b/>
        <sz val="11"/>
        <color rgb="FF000000"/>
        <rFont val="Gill Sans MT"/>
        <family val="2"/>
      </rPr>
      <t>(a)</t>
    </r>
    <r>
      <rPr>
        <sz val="11"/>
        <color rgb="FF000000"/>
        <rFont val="Gill Sans MT"/>
        <family val="2"/>
      </rPr>
      <t xml:space="preserve"> Insert scoring points associated with criteria in corresponding column (e.g. - if ‘Analysis and findings’ has been assessed as ‘Good’, enter 40 into ‘Good’ column. 
</t>
    </r>
    <r>
      <rPr>
        <b/>
        <sz val="11"/>
        <color rgb="FF000000"/>
        <rFont val="Gill Sans MT"/>
        <family val="2"/>
      </rPr>
      <t>(b)</t>
    </r>
    <r>
      <rPr>
        <sz val="11"/>
        <color rgb="FF000000"/>
        <rFont val="Gill Sans MT"/>
        <family val="2"/>
      </rPr>
      <t xml:space="preserve"> Assessment level with highest ‘total scoring points’ determines ‘Overall assessment level of evaluation report’. Write corresponding assessment level in cell (e.g. ‘Fair’). 
</t>
    </r>
    <r>
      <rPr>
        <b/>
        <sz val="11"/>
        <color rgb="FF000000"/>
        <rFont val="Gill Sans MT"/>
        <family val="2"/>
      </rPr>
      <t>(c)</t>
    </r>
    <r>
      <rPr>
        <sz val="11"/>
        <color rgb="FF000000"/>
        <rFont val="Gill Sans MT"/>
        <family val="2"/>
      </rPr>
      <t xml:space="preserve"> Use ‘shading’ function to give cells corresponding colour.</t>
    </r>
  </si>
  <si>
    <t>(**) Scoring uses a four point scale (0-3).
0 = Not at all integrated. Applies when none of the elements under a criterion are met.
1 = Partially integrated. Applies when some minimal elements are met but further progress is needed and remedial action to meet the standard is required.
2 = Satisfactorily integrated. Applies when a satisfactory level has been reached and many of the elements are met but still improvement could be done.
3 = Fully integrated. Applies when all of the elements under a criterion are met, used and fully integrated in the evaluation and no remedial action is required.</t>
  </si>
  <si>
    <t>(*) This assessment criteria is fully based on the UN-SWAP Scoring Tool. Each sub-criteria shall be equally weighted (in correlation with the calculation in the tool and totalling the scores 11-12 = very good, 8-10 = good, 4-7 = Fair, 0-3=unsatisfactory).</t>
  </si>
  <si>
    <t>To assess the integration of Gender Equality and Empowerment of Women (GEEW)  (*)</t>
  </si>
  <si>
    <t>0
1
2
3 (**)</t>
  </si>
  <si>
    <t>Partial</t>
  </si>
  <si>
    <t>Evaluation of the Architecture Supporting the Operationalisation of the UNFPA Strategic Plan 2014-17</t>
  </si>
  <si>
    <t xml:space="preserve">Comment:  Available data sources were effectively utilized and the quality of data is ensured through triangulation.  The report notes that collected data, both qualitative and quantitative, was triangulated "by source of evidence/data collected" (p. 4). There is clear evidence of the triangulation.  
The report noted possible limitations in primary and secondary sources but did not explain what was done to minimize such issues.  Constraints, limitations, and mitigating measures are described very briefly in the section 1.4. One issue not addressed was that the rate of response to the surveys was relatively low, ranging from 62 percent for country offices to 20 percent for national counterparts and member states.  The distribution of respondents is well-described, but the extent to which this is representative of the universe is not indicated. 
Annex 11 shows that surveys were confidential, but there are no explanations in the methodology and annexes how the issues of discrimination and other ethical considerations were considered in conducting country and regional studies and interviews with key informants (pp. 4-5).
</t>
  </si>
  <si>
    <t xml:space="preserve">Comment:  1.  The data analysis reflects contextual factors and the findings are concise and well substantiated by evidence. The organization of this section of the report is greatly facilitated by the fact that it is structured according to the five evaluation questions with core findings supported by evidence collected across sources. 
There are references to the interviews, documents in the text and supportive annexes (documentation, country and regional studies, administrative data analysis, and survey results). This greatly helps the presentation of the analysis and interpretation in a systematic, logical and consistent way. 
2.  Interpretations are based on carefully described assumptions - an example is the statement that "counting outputs... is a useful proxy for focus but has its limitation in hiding fragmented activities… These, by themselves, may not necessarily be bad and may reflect an appropriate response to the national context" (p. 21). 
3. As noted, the analysis in the Findings section is presented against the evaluation questions quite effectively.   
4. The analysis is transparent about sources and quality of data - often citing for example "country counterparts felt" and "the country studies suggest..." and "differing needs of country offices" (p. 31). 
5. The cause-effect links are explained in the text as seen in the treatment of how the introduction of differentiated modes of engagement were introduced without adequate guidance and therefore did not support the staff behavioral changes needed.   Another example was the statement that "the focus on policy/advocacy can be a hindrance to resource mobilization"' (p. 39). In the meantime, cause and effect links are not explained in the Annex 2 which contains theories of change. The diagrams have clear structure, but the general diagram has too many confusing links between 3 groups of strategic elements, 14 outputs, and 5 outcomes, because outputs are not combined into small groups.. Unintended outcomes are not highlighted in the way to easily to find them.
6. Analysis is disaggregated to show different outcomes even within target groups, whereby countries interviewed differed by color of quadrant from one another in the priority they gave to it on the need to enhance policy work versus responding to new or emerging needs (p. 30).  The analysis shows different results for different countries and implementing partners (annex (c) “Survey results”, and annex 11 “Administrative data analysis”).  
7. The report does a very good job of presenting analysis against contextual factors: global, humanitarian, UN development system contexts (p. 13).8. The report states inequality (gender) is factored in (p 19) and the focus on gener and rights are maintened and strengthened through the architecture (p 44) The analysis elaborates on cross-cutting issues in the following sections: 1.2 “Overall evaluation framework” (p. 2), 2.1 “Background to the design of the strategic plan 2014-2017” (pp. 7-8), chapter 3 “Findings” (p. 18, p. 32, p. 40, p. 44). 
</t>
  </si>
  <si>
    <t xml:space="preserve">Comment: While gender issues were discussed under findings, conclusions and recommendations do not reflect a gender analysis. The evaluators do not explain how they applied UNEG guidance on gender equality and human rights, even though they indicate that they followed them.
1. Scope and indicators.
1.2. The evaluation matrix includes GEEW indicators, for instance, “SRH and GBV are adequately taken into account in national preparedness and contingency plans in high risk countries” (p. 20).  
1.3. The evaluators did not plan to collect the evidences on how GEEW results were mainstreamed into the program themes.
2. Evaluation criteria and evaluation questions 
The evaluation criteria and evaluation questions do not address how GEEW has been integrated into design, planning, implementation of the intervention and the results achieved.
3. Methodology. 
3.1. Though the data itself was triangulated, it's not clear whether the voices of both men and women are reflected.
3.2. Data was partially disaggregated by sex in the following annexes: List of persons interviewed (f) and (b) List of stakeholders interviewed. 
3.2. Gender-responsive approach is considered, but it is unclear how it was incorporated into the design and implementation of the evaluation. 
3.3. The evaluators do not explain how they applied UNEG guidance on gender equality and human rights, even though they claim that they followed them (p. 2).
4. Findings, conclusions, and recommendations
4.1. We can see from the report that the evaluators tried to assess progress on GEEW wherever possible: “The 2016 World Humanitarian Summit (WHS) produced a number of commitments to improve the response in humanitarian situations (including empowering and protecting women and girls)” (p. 13). They analyzed signature indicators, including “women and/or girls” (p. 40). 
4.2. In general, the evaluation conclusions reflect a gender analysis: “The focus on gender and rights were also maintained and strengthened through the architecture (for example in the RAS and the integrated results framework)” (p. 44). There are no specific GEEW conclusions.
4.3. Evaluation recommendations do not reflect a gender analysis.
</t>
  </si>
  <si>
    <t>This is a very thorough evaluation of a complex subject since results flowing from the architecture of the organization are not easy to assess.  However, the evaluation did a through job of examining progress and factors that could be improved in future planning.</t>
  </si>
  <si>
    <r>
      <t xml:space="preserve">Comment:  
</t>
    </r>
    <r>
      <rPr>
        <b/>
        <sz val="11"/>
        <color theme="1"/>
        <rFont val="Gill Sans MT"/>
        <family val="2"/>
      </rPr>
      <t xml:space="preserve">The evaluation report is written in line with UNFPA standards. </t>
    </r>
    <r>
      <rPr>
        <sz val="11"/>
        <color theme="1"/>
        <rFont val="Gill Sans MT"/>
        <family val="2"/>
      </rPr>
      <t xml:space="preserve">The evaluation has clear structure, presented in an easy to read and understandable, non-technical manner.  It is well organized and thorough, focused and to the point.  The annexes include the required items. 
The report is reasonable in length, being 53 pages.  
The executive summary is stand-alone section and is drafted in a professional and clearly structured manner. The Executive Summary covers the required items. It is concise. There are two versions of the Executive Sumary: the one in the body of the text and a separate self-standing one.  The later is the shorter 3 page version and the fomer is the longer 4 page version.  The self-standing short version includes “displays” aka boxes and graphs which include, inter alia,  the evaluation questions cross-referenced to the major findings, which is a very effective technique It follows a parallel structure to the main body of the report and functions as a stand-alone section.  It distinguishes the "primary purpose" of the evaluation from the three core objectives which focus on macro-level issues.  
The minor issue is use of several terms (e.g., the bulls-eye, the pink quadrant. and the colored coding of countries) all of which could have been explained in a footnote to help the outside reader understand what is meant.  
</t>
    </r>
  </si>
  <si>
    <r>
      <t xml:space="preserve">Comment:  </t>
    </r>
    <r>
      <rPr>
        <b/>
        <sz val="11"/>
        <color theme="1"/>
        <rFont val="Gill Sans MT"/>
        <family val="2"/>
      </rPr>
      <t xml:space="preserve">The evaluation design and methodology are appropriate and are clearly explained in the methodology section. </t>
    </r>
    <r>
      <rPr>
        <sz val="11"/>
        <color theme="1"/>
        <rFont val="Gill Sans MT"/>
        <family val="2"/>
      </rPr>
      <t xml:space="preserve">
While the chapter does not explicitly "describe the target audience” by definition, the two target audiences (the Executive Board and internal Management) are implicit. 
Both the context of the evaluation and the intervention logic that was developed by the evaluation team are clearly and thoroughly described. Explanation of general constraints was focused on the fact that the evaluation was conducted in parallel with work on development of the next Strategic Plan and what was done about that.   
Together the description in the report and the Evaluation Matrix in Annex 3 clearly present the evaluation approach and framework as well as a description of methods chosen. Figure 1 in the report and Annex 2 present the intervention logic. It is evident from the report, that a reconstructed logic was used to derive the evaluation questions and design the evaluation matrix. 
The evaluation matrix is concise, being 6 pages. It covers the required items: evaluation questions, indicators, sources of information, methods, and tools for the data collection.
Several shortfalls are evident: the methods for analysis are not clearly described for all types of data although Chapter 1.3. explains data collection techniques. Limitations and mitigating measures are described very briefly in the section 1.4. For instance, it is said in the annex 8 that another limitation was time constraints (p. 48).
The sampling strategy is described in the annexes 8, 11 and 12. The intent to involve stakeholders as set forth in the ToR was confirmed explicitly with a thorough description of stakeholder involvement early in the report proper (Chapter 1).    
The methodology includes the declaration statement that the “evaluation met the UNEG gender-related norms and standards to the extent possible and as appropriate for this type of evaluation” (p. 2), but the evaluators do not explain how they implemented those norms and standards.  They did note that assessing cross-cutting issues on SWAP/ GEEW did not appear appropriate or necessary given the nature of this evaluation.
</t>
    </r>
  </si>
  <si>
    <t xml:space="preserve">Comment:  Conclusions are linked to findings and are organized by evaluation questions. 
1. The conclusions are based on and logically flow from the findings.  The conclusions are cross-referenced to the specific findings in the previous section (e.g., cf p. 45) 
2. The conclusions focus at the macro level on three strategic key messages that UNFPA management needs to address in improving the support architecture.
3. Conclusions seem to convey the evaluators’ unbiased judgment. 
</t>
  </si>
  <si>
    <t xml:space="preserve">Comment:  1. Recommendations flow logically from conclusions and are in fact cross-referenced at the beginning of this section. 
2. The recommendations are clear and targeted to the appropriate unit of UNFA; whether they are operationally feasible is not immediately self-evident given they are formulated in a manner best understood by internal staff, although the management response suggests that they are feasible. 
3. The recommendations reflect stakeholder consultations that culminated in a validation workshop in February 2017. 
4. While there are only a total of 7 recommendations, there also are "specific operational suggestions" which provide another avenue for further alterative actions.  The recommendations suggest a timetable for implementation in the Strategic Plan 2018-2021. 
5. The recommendations are prioritized and clearly presented.
</t>
  </si>
  <si>
    <t>Evaluation Office</t>
  </si>
  <si>
    <r>
      <t>The evaluation report is written in line with UNFPA standards. The factors which make the solid report include the clarity and conciseness of the text, consistency in the reporting structure, and that it was easy to read and understand. What was particularly notable in this evaluation was its explanation of a credible stakeholder consultation process. The executive summary is a stand-alone section and is drafted in a professional manner. 
The evaluation design and methodology are appropriate and are clearly explained in the methodology section. Available data sources were effectively utilized and the quality of data is ensured through triangulation. Data analysis reflects contextual factors. 
Findings are concise and well substantiated by evidence. 
Conclusions are linked to findings and are organized by evaluation questions. Conclusions focus at the macro level on three strategic key messages that UNFPA management needs to address in improving the support architecture.
Recommendations flow logically from conclusions and are in fact cross-referenced at the beginning of this section. Recommendations are clear and targeted to the appropriate unit of UNFPA; whether they are operationally feasible is not immediately self-evident given they are formulated in a manner best understood by internal staff, although the management response suggests that they are feasible.
While gender issues were discussed under findings, conclusions an</t>
    </r>
    <r>
      <rPr>
        <sz val="11"/>
        <rFont val="Gill Sans MT"/>
        <family val="2"/>
      </rPr>
      <t>d r</t>
    </r>
    <r>
      <rPr>
        <sz val="11"/>
        <rFont val="Gill Sans MT"/>
      </rPr>
      <t>ecommendations, they do not reflect a gender analysis. The evaluators do not explain how they applied UNEG guidance on gender equality and human rights, even though they indicate that they followed them.
The voices of both men and women are reflected as it is indicated in the list of persons interviewed and consulted, but not all the people are disaggregated in terms of gender.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</si>
</sst>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 mmmm\ yyyy"/>
  </numFmts>
  <fonts count="10" x14ac:knownFonts="1">
    <font>
      <sz val="11"/>
      <color theme="1"/>
      <name val="Calibri"/>
      <family val="2"/>
      <scheme val="minor"/>
    </font>
    <font>
      <b/>
      <sz val="11"/>
      <color theme="1"/>
      <name val="Gill Sans MT"/>
      <family val="2"/>
    </font>
    <font>
      <i/>
      <sz val="11"/>
      <color theme="1"/>
      <name val="Gill Sans MT"/>
      <family val="2"/>
    </font>
    <font>
      <sz val="11"/>
      <color theme="1"/>
      <name val="Gill Sans MT"/>
      <family val="2"/>
    </font>
    <font>
      <b/>
      <sz val="11"/>
      <color rgb="FF000000"/>
      <name val="Gill Sans MT"/>
      <family val="2"/>
    </font>
    <font>
      <sz val="11"/>
      <color rgb="FF000000"/>
      <name val="Gill Sans MT"/>
      <family val="2"/>
    </font>
    <font>
      <b/>
      <sz val="12"/>
      <color theme="1"/>
      <name val="Gill Sans MT"/>
      <family val="2"/>
    </font>
    <font>
      <sz val="11"/>
      <color theme="0"/>
      <name val="Gill Sans MT"/>
      <family val="2"/>
    </font>
    <font>
      <sz val="11"/>
      <name val="Gill Sans MT"/>
    </font>
    <font>
      <sz val="11"/>
      <name val="Gill Sans MT"/>
      <family val="2"/>
    </font>
  </fonts>
  <fills count="9">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1">
    <xf numFmtId="0" fontId="0" fillId="0" borderId="0"/>
  </cellStyleXfs>
  <cellXfs count="146">
    <xf numFmtId="0" fontId="0" fillId="0" borderId="0" xfId="0"/>
    <xf numFmtId="0" fontId="1" fillId="7"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3" fillId="4" borderId="0" xfId="0" applyFont="1" applyFill="1" applyBorder="1" applyAlignment="1">
      <alignment vertical="center" wrapText="1"/>
    </xf>
    <xf numFmtId="0" fontId="1" fillId="4" borderId="0" xfId="0" applyFont="1" applyFill="1" applyBorder="1" applyAlignment="1">
      <alignment vertical="center" wrapText="1"/>
    </xf>
    <xf numFmtId="0" fontId="3" fillId="3" borderId="0" xfId="0" applyFont="1" applyFill="1" applyBorder="1" applyAlignment="1">
      <alignment vertical="center" wrapText="1"/>
    </xf>
    <xf numFmtId="0" fontId="3" fillId="4" borderId="0" xfId="0" applyFont="1" applyFill="1" applyBorder="1" applyAlignment="1">
      <alignment horizontal="left" vertical="top" wrapText="1"/>
    </xf>
    <xf numFmtId="0" fontId="3" fillId="4" borderId="0" xfId="0" applyFont="1" applyFill="1" applyBorder="1" applyAlignment="1">
      <alignment vertical="top" wrapText="1"/>
    </xf>
    <xf numFmtId="0" fontId="3" fillId="4" borderId="0" xfId="0" applyFont="1" applyFill="1" applyBorder="1" applyAlignment="1" applyProtection="1">
      <alignment horizontal="left" vertical="top" wrapText="1"/>
      <protection locked="0"/>
    </xf>
    <xf numFmtId="0" fontId="1" fillId="4" borderId="0" xfId="0" applyFont="1" applyFill="1" applyBorder="1" applyAlignment="1" applyProtection="1">
      <alignment horizontal="center" vertical="center" wrapText="1"/>
    </xf>
    <xf numFmtId="0" fontId="1" fillId="4" borderId="0" xfId="0" applyFont="1" applyFill="1" applyBorder="1" applyAlignment="1" applyProtection="1">
      <alignment vertical="center" wrapText="1"/>
    </xf>
    <xf numFmtId="0" fontId="3" fillId="4" borderId="0" xfId="0" applyFont="1" applyFill="1" applyBorder="1" applyAlignment="1" applyProtection="1">
      <alignment vertical="center" wrapText="1"/>
    </xf>
    <xf numFmtId="0" fontId="3" fillId="4" borderId="0" xfId="0" applyFont="1" applyFill="1" applyBorder="1" applyAlignment="1" applyProtection="1">
      <alignment horizontal="center" vertical="center" wrapText="1"/>
    </xf>
    <xf numFmtId="0" fontId="3" fillId="0" borderId="1" xfId="0" applyFont="1" applyBorder="1" applyAlignment="1">
      <alignment vertical="center" wrapText="1"/>
    </xf>
    <xf numFmtId="0" fontId="3" fillId="4" borderId="0" xfId="0" applyFont="1" applyFill="1" applyBorder="1" applyAlignment="1" applyProtection="1">
      <alignment vertical="center" wrapText="1"/>
      <protection locked="0"/>
    </xf>
    <xf numFmtId="0" fontId="7" fillId="4" borderId="0" xfId="0" applyFont="1" applyFill="1" applyBorder="1" applyAlignment="1" applyProtection="1">
      <alignment vertical="center" wrapText="1"/>
      <protection locked="0"/>
    </xf>
    <xf numFmtId="0" fontId="3" fillId="5" borderId="13"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4" borderId="0" xfId="0" applyFont="1" applyFill="1" applyBorder="1" applyAlignment="1">
      <alignment horizontal="left" vertical="center" wrapText="1"/>
    </xf>
    <xf numFmtId="1" fontId="3" fillId="5" borderId="1" xfId="0" applyNumberFormat="1" applyFont="1" applyFill="1" applyBorder="1" applyAlignment="1" applyProtection="1">
      <alignment horizontal="center" vertical="center" wrapText="1"/>
      <protection locked="0"/>
    </xf>
    <xf numFmtId="1" fontId="3" fillId="5" borderId="13" xfId="0" applyNumberFormat="1" applyFont="1" applyFill="1" applyBorder="1" applyAlignment="1" applyProtection="1">
      <alignment horizontal="center" vertical="center" wrapText="1"/>
      <protection locked="0"/>
    </xf>
    <xf numFmtId="0" fontId="1" fillId="4" borderId="0" xfId="0" applyFont="1" applyFill="1" applyBorder="1" applyAlignment="1" applyProtection="1">
      <alignment horizontal="right" vertical="center" wrapText="1"/>
    </xf>
    <xf numFmtId="0" fontId="3" fillId="5" borderId="13"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4" borderId="26" xfId="0" applyFont="1" applyFill="1" applyBorder="1" applyAlignment="1">
      <alignment vertical="center" wrapText="1"/>
    </xf>
    <xf numFmtId="0" fontId="3" fillId="4" borderId="27" xfId="0" applyFont="1" applyFill="1" applyBorder="1" applyAlignment="1">
      <alignment vertical="center" wrapText="1"/>
    </xf>
    <xf numFmtId="0" fontId="3" fillId="4" borderId="28" xfId="0" applyFont="1" applyFill="1" applyBorder="1" applyAlignment="1">
      <alignment vertical="center" wrapText="1"/>
    </xf>
    <xf numFmtId="0" fontId="3" fillId="4" borderId="29" xfId="0" applyFont="1" applyFill="1" applyBorder="1" applyAlignment="1">
      <alignment vertical="center" wrapText="1"/>
    </xf>
    <xf numFmtId="0" fontId="3" fillId="4" borderId="24" xfId="0" applyFont="1" applyFill="1" applyBorder="1" applyAlignment="1">
      <alignment vertical="center" wrapText="1"/>
    </xf>
    <xf numFmtId="0" fontId="3" fillId="3" borderId="29" xfId="0" applyFont="1" applyFill="1" applyBorder="1" applyAlignment="1">
      <alignment vertical="center" wrapText="1"/>
    </xf>
    <xf numFmtId="0" fontId="3" fillId="3" borderId="24" xfId="0" applyFont="1" applyFill="1" applyBorder="1" applyAlignment="1">
      <alignment vertical="center" wrapText="1"/>
    </xf>
    <xf numFmtId="0" fontId="1" fillId="4" borderId="29" xfId="0" applyFont="1" applyFill="1" applyBorder="1" applyAlignment="1">
      <alignment vertical="center" wrapText="1"/>
    </xf>
    <xf numFmtId="0" fontId="3" fillId="4" borderId="24" xfId="0" applyFont="1" applyFill="1" applyBorder="1" applyAlignment="1" applyProtection="1">
      <alignment horizontal="center" vertical="center" wrapText="1"/>
    </xf>
    <xf numFmtId="0" fontId="1" fillId="4" borderId="29" xfId="0" applyFont="1" applyFill="1" applyBorder="1" applyAlignment="1">
      <alignment vertical="top" wrapText="1"/>
    </xf>
    <xf numFmtId="0" fontId="3" fillId="4" borderId="24" xfId="0" applyFont="1" applyFill="1" applyBorder="1" applyAlignment="1">
      <alignment horizontal="left" vertical="top" wrapText="1"/>
    </xf>
    <xf numFmtId="0" fontId="3" fillId="4" borderId="24" xfId="0" applyFont="1" applyFill="1" applyBorder="1" applyAlignment="1">
      <alignment vertical="top" wrapText="1"/>
    </xf>
    <xf numFmtId="0" fontId="3" fillId="4" borderId="29" xfId="0" applyFont="1" applyFill="1" applyBorder="1" applyAlignment="1">
      <alignment horizontal="left" vertical="top" wrapText="1"/>
    </xf>
    <xf numFmtId="0" fontId="3" fillId="4" borderId="24" xfId="0" applyFont="1" applyFill="1" applyBorder="1" applyAlignment="1" applyProtection="1">
      <alignment horizontal="left" vertical="top" wrapText="1"/>
      <protection locked="0"/>
    </xf>
    <xf numFmtId="0" fontId="3" fillId="0" borderId="29" xfId="0" applyFont="1" applyBorder="1"/>
    <xf numFmtId="0" fontId="3" fillId="4" borderId="29" xfId="0" applyFont="1" applyFill="1" applyBorder="1" applyAlignment="1">
      <alignment horizontal="left" vertical="center" wrapText="1"/>
    </xf>
    <xf numFmtId="0" fontId="1" fillId="0" borderId="32"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3" fillId="0" borderId="32"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4"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5" borderId="13" xfId="0" applyFont="1" applyFill="1" applyBorder="1" applyAlignment="1" applyProtection="1">
      <alignment horizontal="center" vertical="center" wrapText="1"/>
      <protection locked="0"/>
    </xf>
    <xf numFmtId="0" fontId="3" fillId="5" borderId="25" xfId="0" applyFont="1" applyFill="1" applyBorder="1" applyAlignment="1" applyProtection="1">
      <alignment horizontal="center" vertical="center" wrapText="1"/>
      <protection locked="0"/>
    </xf>
    <xf numFmtId="0" fontId="1" fillId="0" borderId="14" xfId="0" applyFont="1" applyBorder="1" applyAlignment="1">
      <alignment horizontal="left" vertical="top" wrapText="1"/>
    </xf>
    <xf numFmtId="0" fontId="1" fillId="0" borderId="8" xfId="0" applyFont="1" applyBorder="1" applyAlignment="1">
      <alignment horizontal="left" vertical="top" wrapText="1"/>
    </xf>
    <xf numFmtId="0" fontId="1" fillId="0" borderId="15" xfId="0" applyFont="1" applyBorder="1" applyAlignment="1">
      <alignment horizontal="left" vertical="top" wrapText="1"/>
    </xf>
    <xf numFmtId="0" fontId="3" fillId="0" borderId="1" xfId="0" applyFont="1" applyBorder="1" applyAlignment="1">
      <alignment horizontal="left" vertical="top" wrapText="1"/>
    </xf>
    <xf numFmtId="0" fontId="3" fillId="5" borderId="1" xfId="0" applyFont="1" applyFill="1" applyBorder="1" applyAlignment="1" applyProtection="1">
      <alignment horizontal="center" vertical="center" wrapText="1"/>
      <protection locked="0"/>
    </xf>
    <xf numFmtId="0" fontId="3" fillId="4" borderId="29"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1" fillId="4" borderId="1" xfId="0" applyFont="1" applyFill="1" applyBorder="1" applyAlignment="1" applyProtection="1">
      <alignment horizontal="center" vertical="center" wrapText="1"/>
    </xf>
    <xf numFmtId="0" fontId="1" fillId="4" borderId="30" xfId="0" applyFont="1" applyFill="1" applyBorder="1" applyAlignment="1" applyProtection="1">
      <alignment horizontal="center" vertical="center" wrapText="1"/>
    </xf>
    <xf numFmtId="0" fontId="2" fillId="0" borderId="32"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3" fillId="5" borderId="1" xfId="0" applyFont="1" applyFill="1" applyBorder="1" applyAlignment="1" applyProtection="1">
      <alignment horizontal="left" vertical="top" wrapText="1"/>
      <protection locked="0"/>
    </xf>
    <xf numFmtId="0" fontId="3" fillId="5" borderId="30" xfId="0" applyFont="1" applyFill="1" applyBorder="1" applyAlignment="1" applyProtection="1">
      <alignment horizontal="left" vertical="top" wrapText="1"/>
      <protection locked="0"/>
    </xf>
    <xf numFmtId="1" fontId="3" fillId="5" borderId="13" xfId="0" applyNumberFormat="1" applyFont="1" applyFill="1" applyBorder="1" applyAlignment="1" applyProtection="1">
      <alignment horizontal="center" vertical="center" wrapText="1"/>
      <protection locked="0"/>
    </xf>
    <xf numFmtId="1" fontId="3" fillId="5" borderId="25" xfId="0" applyNumberFormat="1" applyFont="1" applyFill="1" applyBorder="1" applyAlignment="1" applyProtection="1">
      <alignment horizontal="center" vertical="center" wrapText="1"/>
      <protection locked="0"/>
    </xf>
    <xf numFmtId="0" fontId="3" fillId="0" borderId="15" xfId="0" applyFont="1" applyBorder="1" applyAlignment="1">
      <alignment horizontal="left" vertical="top" wrapText="1"/>
    </xf>
    <xf numFmtId="0" fontId="3" fillId="0" borderId="32"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1" fillId="0" borderId="1" xfId="0" applyFont="1" applyBorder="1" applyAlignment="1">
      <alignment horizontal="left" vertical="top" wrapText="1"/>
    </xf>
    <xf numFmtId="0" fontId="3" fillId="0" borderId="1" xfId="0" applyFont="1" applyBorder="1" applyAlignment="1">
      <alignment horizontal="right" vertical="center" wrapText="1"/>
    </xf>
    <xf numFmtId="0" fontId="2" fillId="0" borderId="15" xfId="0" applyFont="1" applyBorder="1" applyAlignment="1">
      <alignment horizontal="left" vertical="top" wrapText="1"/>
    </xf>
    <xf numFmtId="0" fontId="2" fillId="0" borderId="1" xfId="0" applyFont="1" applyBorder="1" applyAlignment="1">
      <alignment horizontal="left" vertical="top" wrapText="1"/>
    </xf>
    <xf numFmtId="0" fontId="2" fillId="0" borderId="31"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 fillId="5" borderId="0" xfId="0" applyFont="1" applyFill="1" applyBorder="1" applyAlignment="1" applyProtection="1">
      <alignment horizontal="left" vertical="center" wrapText="1"/>
      <protection locked="0"/>
    </xf>
    <xf numFmtId="0" fontId="1" fillId="4" borderId="0" xfId="0" applyFont="1" applyFill="1" applyBorder="1" applyAlignment="1" applyProtection="1">
      <alignment horizontal="right" vertical="center" wrapText="1"/>
    </xf>
    <xf numFmtId="1" fontId="1" fillId="5" borderId="0" xfId="0" applyNumberFormat="1" applyFont="1" applyFill="1" applyBorder="1" applyAlignment="1" applyProtection="1">
      <alignment horizontal="center" vertical="center" wrapText="1"/>
      <protection locked="0"/>
    </xf>
    <xf numFmtId="1" fontId="1" fillId="5" borderId="24" xfId="0" applyNumberFormat="1" applyFont="1" applyFill="1" applyBorder="1" applyAlignment="1" applyProtection="1">
      <alignment horizontal="center" vertical="center" wrapText="1"/>
      <protection locked="0"/>
    </xf>
    <xf numFmtId="0" fontId="1" fillId="0" borderId="15" xfId="0" applyFont="1" applyBorder="1" applyAlignment="1">
      <alignment horizontal="left" vertical="center" wrapText="1"/>
    </xf>
    <xf numFmtId="0" fontId="1"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1" fillId="8" borderId="0" xfId="0" applyFont="1" applyFill="1" applyBorder="1" applyAlignment="1">
      <alignment horizontal="center" vertical="center" wrapText="1"/>
    </xf>
    <xf numFmtId="0" fontId="1" fillId="4" borderId="20" xfId="0" applyFont="1" applyFill="1" applyBorder="1" applyAlignment="1" applyProtection="1">
      <alignment horizontal="center" vertical="center" wrapText="1"/>
    </xf>
    <xf numFmtId="0" fontId="1" fillId="4" borderId="21" xfId="0" applyFont="1" applyFill="1" applyBorder="1" applyAlignment="1" applyProtection="1">
      <alignment horizontal="center" vertical="center" wrapText="1"/>
    </xf>
    <xf numFmtId="164" fontId="1" fillId="5" borderId="0" xfId="0" applyNumberFormat="1" applyFont="1" applyFill="1" applyBorder="1" applyAlignment="1" applyProtection="1">
      <alignment horizontal="center" vertical="center" wrapText="1"/>
      <protection locked="0"/>
    </xf>
    <xf numFmtId="164" fontId="1" fillId="5" borderId="24" xfId="0" applyNumberFormat="1" applyFont="1" applyFill="1" applyBorder="1" applyAlignment="1" applyProtection="1">
      <alignment horizontal="center" vertical="center" wrapText="1"/>
      <protection locked="0"/>
    </xf>
    <xf numFmtId="0" fontId="1" fillId="8" borderId="11"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4" xfId="0" applyFont="1" applyBorder="1" applyAlignment="1">
      <alignment horizontal="center" vertical="center" wrapText="1"/>
    </xf>
    <xf numFmtId="0" fontId="1" fillId="5" borderId="24"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top" wrapText="1"/>
      <protection locked="0"/>
    </xf>
    <xf numFmtId="0" fontId="3" fillId="5" borderId="24" xfId="0" applyFont="1" applyFill="1" applyBorder="1" applyAlignment="1" applyProtection="1">
      <alignment horizontal="left" vertical="top" wrapText="1"/>
      <protection locked="0"/>
    </xf>
    <xf numFmtId="0" fontId="1" fillId="4" borderId="1"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3" fillId="0" borderId="15" xfId="0" applyFont="1" applyBorder="1" applyAlignment="1">
      <alignment horizontal="left" vertical="center" wrapText="1"/>
    </xf>
    <xf numFmtId="0" fontId="3" fillId="0" borderId="1" xfId="0" applyFont="1" applyBorder="1" applyAlignment="1">
      <alignment horizontal="left" vertical="center" wrapText="1"/>
    </xf>
    <xf numFmtId="0" fontId="3" fillId="5" borderId="29" xfId="0" applyFont="1" applyFill="1" applyBorder="1" applyAlignment="1" applyProtection="1">
      <alignment horizontal="left" vertical="top" wrapText="1"/>
      <protection locked="0"/>
    </xf>
    <xf numFmtId="0" fontId="3" fillId="5" borderId="34" xfId="0" applyFont="1" applyFill="1" applyBorder="1" applyAlignment="1" applyProtection="1">
      <alignment horizontal="left" vertical="top" wrapText="1"/>
      <protection locked="0"/>
    </xf>
    <xf numFmtId="0" fontId="3" fillId="5" borderId="35" xfId="0" applyFont="1" applyFill="1" applyBorder="1" applyAlignment="1" applyProtection="1">
      <alignment horizontal="left" vertical="top" wrapText="1"/>
      <protection locked="0"/>
    </xf>
    <xf numFmtId="0" fontId="3" fillId="5" borderId="36" xfId="0" applyFont="1" applyFill="1" applyBorder="1" applyAlignment="1" applyProtection="1">
      <alignment horizontal="left" vertical="top" wrapText="1"/>
      <protection locked="0"/>
    </xf>
    <xf numFmtId="0" fontId="1" fillId="4" borderId="29"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4" borderId="5"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8" xfId="0" applyFont="1" applyBorder="1" applyAlignment="1">
      <alignment horizontal="center" vertical="top" wrapText="1"/>
    </xf>
    <xf numFmtId="0" fontId="1" fillId="0" borderId="19" xfId="0" applyFont="1" applyBorder="1" applyAlignment="1">
      <alignment horizontal="center" vertical="top" wrapText="1"/>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24" xfId="0" applyFont="1" applyBorder="1" applyAlignment="1">
      <alignment horizontal="left" vertical="center" wrapText="1"/>
    </xf>
    <xf numFmtId="0" fontId="3" fillId="0" borderId="16" xfId="0" applyFont="1" applyBorder="1" applyAlignment="1">
      <alignment horizontal="left" vertical="center" wrapText="1"/>
    </xf>
    <xf numFmtId="0" fontId="3" fillId="0" borderId="13" xfId="0" applyFont="1" applyBorder="1" applyAlignment="1">
      <alignment horizontal="left" vertical="center" wrapText="1"/>
    </xf>
    <xf numFmtId="0" fontId="1" fillId="4" borderId="22"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1" xfId="0" applyFont="1" applyBorder="1" applyAlignment="1">
      <alignment horizontal="center" vertical="center" wrapText="1"/>
    </xf>
  </cellXfs>
  <cellStyles count="1">
    <cellStyle name="Normal" xfId="0" builtinId="0"/>
  </cellStyles>
  <dxfs count="64">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rgb="FF00B0F0"/>
        </patternFill>
      </fill>
    </dxf>
    <dxf>
      <font>
        <color theme="0"/>
      </font>
    </dxf>
    <dxf>
      <fill>
        <patternFill>
          <bgColor rgb="FF00B0F0"/>
        </patternFill>
      </fill>
    </dxf>
    <dxf>
      <font>
        <color theme="0"/>
      </font>
    </dxf>
    <dxf>
      <fill>
        <patternFill>
          <bgColor rgb="FF92D050"/>
        </patternFill>
      </fill>
    </dxf>
    <dxf>
      <font>
        <color theme="0"/>
      </font>
    </dxf>
    <dxf>
      <fill>
        <patternFill>
          <bgColor rgb="FF92D050"/>
        </patternFill>
      </fill>
    </dxf>
    <dxf>
      <font>
        <color theme="0"/>
      </font>
    </dxf>
    <dxf>
      <fill>
        <patternFill>
          <bgColor rgb="FFFFC000"/>
        </patternFill>
      </fill>
    </dxf>
    <dxf>
      <font>
        <color theme="0"/>
      </font>
    </dxf>
    <dxf>
      <fill>
        <patternFill>
          <bgColor rgb="FFFFC000"/>
        </patternFill>
      </fill>
    </dxf>
    <dxf>
      <font>
        <color theme="0"/>
      </font>
    </dxf>
    <dxf>
      <fill>
        <patternFill>
          <bgColor rgb="FFFF0000"/>
        </patternFill>
      </fill>
    </dxf>
    <dxf>
      <font>
        <color theme="0"/>
      </font>
    </dxf>
    <dxf>
      <fill>
        <patternFill>
          <bgColor rgb="FFFF0000"/>
        </patternFill>
      </fill>
    </dxf>
    <dxf>
      <font>
        <color theme="0"/>
      </font>
    </dxf>
    <dxf>
      <fill>
        <patternFill>
          <bgColor rgb="FFFF0000"/>
        </patternFill>
      </fill>
    </dxf>
    <dxf>
      <font>
        <color theme="0"/>
      </font>
    </dxf>
    <dxf>
      <fill>
        <patternFill>
          <bgColor rgb="FFFF0000"/>
        </patternFill>
      </fill>
    </dxf>
    <dxf>
      <font>
        <color theme="0"/>
      </font>
    </dxf>
    <dxf>
      <fill>
        <patternFill>
          <bgColor rgb="FFFF0000"/>
        </patternFill>
      </fill>
    </dxf>
    <dxf>
      <font>
        <color theme="0"/>
      </font>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00B0F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L$133" lockText="1" noThreeD="1"/>
</file>

<file path=xl/ctrlProps/ctrlProp2.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15</xdr:col>
      <xdr:colOff>313764</xdr:colOff>
      <xdr:row>1</xdr:row>
      <xdr:rowOff>134471</xdr:rowOff>
    </xdr:from>
    <xdr:to>
      <xdr:col>17</xdr:col>
      <xdr:colOff>431985</xdr:colOff>
      <xdr:row>3</xdr:row>
      <xdr:rowOff>170890</xdr:rowOff>
    </xdr:to>
    <xdr:pic>
      <xdr:nvPicPr>
        <xdr:cNvPr id="2" name="Picture 1" descr="UNFPA-logo-90EF604891-seeklogo.com.gif">
          <a:extLst>
            <a:ext uri="{FF2B5EF4-FFF2-40B4-BE49-F238E27FC236}">
              <a16:creationId xmlns:a16="http://schemas.microsoft.com/office/drawing/2014/main" xmlns="" id="{00000000-0008-0000-0000-000002000000}"/>
            </a:ext>
          </a:extLst>
        </xdr:cNvPr>
        <xdr:cNvPicPr/>
      </xdr:nvPicPr>
      <xdr:blipFill rotWithShape="1">
        <a:blip xmlns:r="http://schemas.openxmlformats.org/officeDocument/2006/relationships" r:embed="rId1" cstate="print"/>
        <a:srcRect t="19643" b="22322"/>
        <a:stretch/>
      </xdr:blipFill>
      <xdr:spPr>
        <a:xfrm>
          <a:off x="8348382" y="134471"/>
          <a:ext cx="1014692" cy="6191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243840</xdr:colOff>
          <xdr:row>131</xdr:row>
          <xdr:rowOff>175260</xdr:rowOff>
        </xdr:from>
        <xdr:to>
          <xdr:col>12</xdr:col>
          <xdr:colOff>99060</xdr:colOff>
          <xdr:row>133</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281940</xdr:colOff>
          <xdr:row>131</xdr:row>
          <xdr:rowOff>175260</xdr:rowOff>
        </xdr:from>
        <xdr:to>
          <xdr:col>14</xdr:col>
          <xdr:colOff>60960</xdr:colOff>
          <xdr:row>133</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R139"/>
  <sheetViews>
    <sheetView tabSelected="1" workbookViewId="0">
      <selection activeCell="B92" sqref="B92:R92"/>
    </sheetView>
  </sheetViews>
  <sheetFormatPr defaultColWidth="9.109375" defaultRowHeight="18" x14ac:dyDescent="0.3"/>
  <cols>
    <col min="1" max="1" width="9.109375" style="4"/>
    <col min="2" max="2" width="20.44140625" style="4" customWidth="1"/>
    <col min="3" max="3" width="8" style="4" customWidth="1"/>
    <col min="4" max="4" width="7.6640625" style="4" customWidth="1"/>
    <col min="5" max="9" width="7.33203125" style="4" customWidth="1"/>
    <col min="10" max="10" width="12.44140625" style="4" bestFit="1" customWidth="1"/>
    <col min="11" max="12" width="6.44140625" style="4" customWidth="1"/>
    <col min="13" max="13" width="6.6640625" style="4" customWidth="1"/>
    <col min="14" max="14" width="7.6640625" style="4" customWidth="1"/>
    <col min="15" max="15" width="7.44140625" style="4" customWidth="1"/>
    <col min="16" max="16" width="6.33203125" style="4" customWidth="1"/>
    <col min="17" max="17" width="7.33203125" style="4" customWidth="1"/>
    <col min="18" max="18" width="8.6640625" style="4" customWidth="1"/>
    <col min="19" max="16384" width="9.109375" style="4"/>
  </cols>
  <sheetData>
    <row r="1" spans="2:18" ht="18.600000000000001" thickBot="1" x14ac:dyDescent="0.35"/>
    <row r="2" spans="2:18" x14ac:dyDescent="0.3">
      <c r="B2" s="25"/>
      <c r="C2" s="26"/>
      <c r="D2" s="26"/>
      <c r="E2" s="26"/>
      <c r="F2" s="26"/>
      <c r="G2" s="26"/>
      <c r="H2" s="26"/>
      <c r="I2" s="26"/>
      <c r="J2" s="26"/>
      <c r="K2" s="26"/>
      <c r="L2" s="26"/>
      <c r="M2" s="26"/>
      <c r="N2" s="26"/>
      <c r="O2" s="26"/>
      <c r="P2" s="26"/>
      <c r="Q2" s="26"/>
      <c r="R2" s="27"/>
    </row>
    <row r="3" spans="2:18" ht="28.5" customHeight="1" x14ac:dyDescent="0.3">
      <c r="B3" s="28"/>
      <c r="R3" s="29"/>
    </row>
    <row r="4" spans="2:18" x14ac:dyDescent="0.3">
      <c r="B4" s="28"/>
      <c r="R4" s="29"/>
    </row>
    <row r="5" spans="2:18" x14ac:dyDescent="0.3">
      <c r="B5" s="30"/>
      <c r="C5" s="6"/>
      <c r="D5" s="6"/>
      <c r="E5" s="6"/>
      <c r="F5" s="6"/>
      <c r="G5" s="6"/>
      <c r="H5" s="6"/>
      <c r="I5" s="6"/>
      <c r="J5" s="6"/>
      <c r="K5" s="6"/>
      <c r="L5" s="6"/>
      <c r="M5" s="6"/>
      <c r="N5" s="6"/>
      <c r="O5" s="6"/>
      <c r="P5" s="6"/>
      <c r="Q5" s="6"/>
      <c r="R5" s="31"/>
    </row>
    <row r="6" spans="2:18" x14ac:dyDescent="0.3">
      <c r="B6" s="28"/>
      <c r="R6" s="29"/>
    </row>
    <row r="7" spans="2:18" ht="41.25" customHeight="1" x14ac:dyDescent="0.3">
      <c r="B7" s="32" t="s">
        <v>0</v>
      </c>
      <c r="C7" s="83" t="s">
        <v>116</v>
      </c>
      <c r="D7" s="83"/>
      <c r="E7" s="83"/>
      <c r="F7" s="83"/>
      <c r="G7" s="83"/>
      <c r="H7" s="83"/>
      <c r="I7" s="83"/>
      <c r="J7" s="83"/>
      <c r="K7" s="83"/>
      <c r="L7" s="83"/>
      <c r="M7" s="84" t="s">
        <v>20</v>
      </c>
      <c r="N7" s="84"/>
      <c r="O7" s="84"/>
      <c r="P7" s="85">
        <v>2017</v>
      </c>
      <c r="Q7" s="85"/>
      <c r="R7" s="86"/>
    </row>
    <row r="8" spans="2:18" ht="15" customHeight="1" x14ac:dyDescent="0.3">
      <c r="B8" s="28"/>
      <c r="R8" s="29"/>
    </row>
    <row r="9" spans="2:18" ht="33.75" customHeight="1" x14ac:dyDescent="0.3">
      <c r="B9" s="32" t="s">
        <v>1</v>
      </c>
      <c r="C9" s="83" t="s">
        <v>107</v>
      </c>
      <c r="D9" s="83"/>
      <c r="E9" s="83"/>
      <c r="F9" s="83"/>
      <c r="G9" s="83"/>
      <c r="H9" s="83"/>
      <c r="I9" s="83"/>
      <c r="J9" s="83"/>
      <c r="K9" s="83"/>
      <c r="L9" s="83"/>
      <c r="M9" s="83"/>
      <c r="N9" s="83"/>
      <c r="O9" s="83"/>
      <c r="P9" s="83"/>
      <c r="Q9" s="83"/>
      <c r="R9" s="110"/>
    </row>
    <row r="10" spans="2:18" ht="15" customHeight="1" thickBot="1" x14ac:dyDescent="0.35">
      <c r="B10" s="28"/>
      <c r="R10" s="29"/>
    </row>
    <row r="11" spans="2:18" ht="35.25" customHeight="1" thickBot="1" x14ac:dyDescent="0.35">
      <c r="B11" s="32" t="s">
        <v>2</v>
      </c>
      <c r="C11" s="92" t="str">
        <f>IF(K106&gt;0,"Very Good",IF(M106&gt;0,"Good",IF(O106&gt;0,"Fair",IF(Q106&gt;0,"Unsatisfactory","Not assessed yet"))))</f>
        <v>Very Good</v>
      </c>
      <c r="D11" s="93"/>
      <c r="E11" s="10"/>
      <c r="F11" s="10"/>
      <c r="G11" s="10"/>
      <c r="H11" s="11"/>
      <c r="I11" s="11"/>
      <c r="J11" s="11"/>
      <c r="K11" s="11"/>
      <c r="L11" s="11"/>
      <c r="M11" s="84" t="s">
        <v>21</v>
      </c>
      <c r="N11" s="84"/>
      <c r="O11" s="84"/>
      <c r="P11" s="94">
        <v>42947</v>
      </c>
      <c r="Q11" s="94"/>
      <c r="R11" s="95"/>
    </row>
    <row r="12" spans="2:18" ht="15" customHeight="1" x14ac:dyDescent="0.3">
      <c r="B12" s="32"/>
      <c r="C12" s="10"/>
      <c r="D12" s="10"/>
      <c r="E12" s="10"/>
      <c r="F12" s="10"/>
      <c r="G12" s="10"/>
      <c r="H12" s="10"/>
      <c r="I12" s="10"/>
      <c r="J12" s="10"/>
      <c r="K12" s="11"/>
      <c r="L12" s="12"/>
      <c r="M12" s="12"/>
      <c r="N12" s="22"/>
      <c r="O12" s="22"/>
      <c r="P12" s="22"/>
      <c r="Q12" s="13"/>
      <c r="R12" s="33"/>
    </row>
    <row r="13" spans="2:18" ht="276" customHeight="1" x14ac:dyDescent="0.3">
      <c r="B13" s="34" t="s">
        <v>22</v>
      </c>
      <c r="C13" s="111" t="s">
        <v>117</v>
      </c>
      <c r="D13" s="111"/>
      <c r="E13" s="111"/>
      <c r="F13" s="111"/>
      <c r="G13" s="111"/>
      <c r="H13" s="111"/>
      <c r="I13" s="111"/>
      <c r="J13" s="111"/>
      <c r="K13" s="111"/>
      <c r="L13" s="111"/>
      <c r="M13" s="111"/>
      <c r="N13" s="111"/>
      <c r="O13" s="111"/>
      <c r="P13" s="111"/>
      <c r="Q13" s="111"/>
      <c r="R13" s="112"/>
    </row>
    <row r="14" spans="2:18" ht="15" customHeight="1" x14ac:dyDescent="0.3">
      <c r="B14" s="34"/>
      <c r="J14" s="7"/>
      <c r="K14" s="7"/>
      <c r="L14" s="7"/>
      <c r="M14" s="7"/>
      <c r="N14" s="7"/>
      <c r="O14" s="7"/>
      <c r="P14" s="7"/>
      <c r="Q14" s="7"/>
      <c r="R14" s="35"/>
    </row>
    <row r="15" spans="2:18" ht="53.25" customHeight="1" x14ac:dyDescent="0.3">
      <c r="B15" s="32" t="s">
        <v>23</v>
      </c>
      <c r="C15" s="1" t="s">
        <v>24</v>
      </c>
      <c r="D15" s="58" t="s">
        <v>25</v>
      </c>
      <c r="E15" s="58"/>
      <c r="F15" s="58"/>
      <c r="G15" s="2" t="s">
        <v>10</v>
      </c>
      <c r="H15" s="58" t="s">
        <v>26</v>
      </c>
      <c r="I15" s="58"/>
      <c r="J15" s="3" t="s">
        <v>5</v>
      </c>
      <c r="K15" s="58" t="s">
        <v>27</v>
      </c>
      <c r="L15" s="58"/>
      <c r="M15" s="58"/>
      <c r="N15" s="91" t="s">
        <v>11</v>
      </c>
      <c r="O15" s="91"/>
      <c r="P15" s="58" t="s">
        <v>28</v>
      </c>
      <c r="Q15" s="58"/>
      <c r="R15" s="59"/>
    </row>
    <row r="16" spans="2:18" ht="25.5" customHeight="1" x14ac:dyDescent="0.3">
      <c r="B16" s="28"/>
      <c r="R16" s="29"/>
    </row>
    <row r="17" spans="2:18" ht="51" customHeight="1" x14ac:dyDescent="0.3">
      <c r="B17" s="87" t="s">
        <v>3</v>
      </c>
      <c r="C17" s="88"/>
      <c r="D17" s="88"/>
      <c r="E17" s="88"/>
      <c r="F17" s="88"/>
      <c r="G17" s="88"/>
      <c r="H17" s="88"/>
      <c r="I17" s="88"/>
      <c r="J17" s="89"/>
      <c r="K17" s="89"/>
      <c r="L17" s="89"/>
      <c r="M17" s="89"/>
      <c r="N17" s="89"/>
      <c r="O17" s="89"/>
      <c r="P17" s="89"/>
      <c r="Q17" s="89"/>
      <c r="R17" s="90"/>
    </row>
    <row r="18" spans="2:18" ht="54" x14ac:dyDescent="0.3">
      <c r="B18" s="54" t="s">
        <v>38</v>
      </c>
      <c r="C18" s="55"/>
      <c r="D18" s="55"/>
      <c r="E18" s="55"/>
      <c r="F18" s="55"/>
      <c r="G18" s="55"/>
      <c r="H18" s="55"/>
      <c r="I18" s="55"/>
      <c r="J18" s="14" t="s">
        <v>39</v>
      </c>
      <c r="K18" s="77" t="s">
        <v>4</v>
      </c>
      <c r="L18" s="77"/>
      <c r="M18" s="77"/>
      <c r="N18" s="77"/>
      <c r="O18" s="77"/>
      <c r="P18" s="77"/>
      <c r="Q18" s="63" t="str">
        <f>IF(AND(J20="Yes",J21="Yes",J22="Yes",J23="Yes",J25="Yes",J26="Yes",J27="Yes"),"Very good",IF(AND(J20="Yes",OR(J21="Yes",J21="Partial"),J22="Yes",OR(J23="Yes",J23="Partial"),J25="Yes",J26="Yes",J27="Yes"),"Good",IF(OR(J20="No",J22="No",J25="No"),"Unsatisfactory",IF(OR(J20="&lt;Select one&gt;",J21="&lt;Select one&gt;",J22="&lt;Select one&gt;",J23="&lt;Select one&gt;",J25="&lt;Select one&gt;",J26="&lt;Select one&gt;",J27="&lt;Select one&gt;"),"Undefined","Fair"))))</f>
        <v>Very good</v>
      </c>
      <c r="R18" s="64"/>
    </row>
    <row r="19" spans="2:18" ht="20.25" customHeight="1" x14ac:dyDescent="0.3">
      <c r="B19" s="78" t="s">
        <v>33</v>
      </c>
      <c r="C19" s="79"/>
      <c r="D19" s="79"/>
      <c r="E19" s="79"/>
      <c r="F19" s="79"/>
      <c r="G19" s="79"/>
      <c r="H19" s="79"/>
      <c r="I19" s="79"/>
      <c r="J19" s="79"/>
      <c r="K19" s="68" t="s">
        <v>112</v>
      </c>
      <c r="L19" s="68"/>
      <c r="M19" s="68"/>
      <c r="N19" s="68"/>
      <c r="O19" s="68"/>
      <c r="P19" s="68"/>
      <c r="Q19" s="68"/>
      <c r="R19" s="69"/>
    </row>
    <row r="20" spans="2:18" ht="58.8" customHeight="1" x14ac:dyDescent="0.3">
      <c r="B20" s="54" t="s">
        <v>78</v>
      </c>
      <c r="C20" s="76"/>
      <c r="D20" s="76"/>
      <c r="E20" s="76"/>
      <c r="F20" s="76"/>
      <c r="G20" s="76"/>
      <c r="H20" s="76"/>
      <c r="I20" s="76"/>
      <c r="J20" s="18" t="s">
        <v>57</v>
      </c>
      <c r="K20" s="68"/>
      <c r="L20" s="68"/>
      <c r="M20" s="68"/>
      <c r="N20" s="68"/>
      <c r="O20" s="68"/>
      <c r="P20" s="68"/>
      <c r="Q20" s="68"/>
      <c r="R20" s="69"/>
    </row>
    <row r="21" spans="2:18" ht="43.8" customHeight="1" x14ac:dyDescent="0.3">
      <c r="B21" s="72" t="s">
        <v>77</v>
      </c>
      <c r="C21" s="55"/>
      <c r="D21" s="55"/>
      <c r="E21" s="55"/>
      <c r="F21" s="55"/>
      <c r="G21" s="55"/>
      <c r="H21" s="55"/>
      <c r="I21" s="55"/>
      <c r="J21" s="18" t="s">
        <v>57</v>
      </c>
      <c r="K21" s="68"/>
      <c r="L21" s="68"/>
      <c r="M21" s="68"/>
      <c r="N21" s="68"/>
      <c r="O21" s="68"/>
      <c r="P21" s="68"/>
      <c r="Q21" s="68"/>
      <c r="R21" s="69"/>
    </row>
    <row r="22" spans="2:18" ht="61.2" customHeight="1" x14ac:dyDescent="0.3">
      <c r="B22" s="54" t="s">
        <v>34</v>
      </c>
      <c r="C22" s="76"/>
      <c r="D22" s="76"/>
      <c r="E22" s="76"/>
      <c r="F22" s="76"/>
      <c r="G22" s="76"/>
      <c r="H22" s="76"/>
      <c r="I22" s="76"/>
      <c r="J22" s="18" t="s">
        <v>57</v>
      </c>
      <c r="K22" s="68"/>
      <c r="L22" s="68"/>
      <c r="M22" s="68"/>
      <c r="N22" s="68"/>
      <c r="O22" s="68"/>
      <c r="P22" s="68"/>
      <c r="Q22" s="68"/>
      <c r="R22" s="69"/>
    </row>
    <row r="23" spans="2:18" ht="72" customHeight="1" x14ac:dyDescent="0.3">
      <c r="B23" s="72" t="s">
        <v>79</v>
      </c>
      <c r="C23" s="55"/>
      <c r="D23" s="55"/>
      <c r="E23" s="55"/>
      <c r="F23" s="55"/>
      <c r="G23" s="55"/>
      <c r="H23" s="55"/>
      <c r="I23" s="55"/>
      <c r="J23" s="18" t="s">
        <v>57</v>
      </c>
      <c r="K23" s="68"/>
      <c r="L23" s="68"/>
      <c r="M23" s="68"/>
      <c r="N23" s="68"/>
      <c r="O23" s="68"/>
      <c r="P23" s="68"/>
      <c r="Q23" s="68"/>
      <c r="R23" s="69"/>
    </row>
    <row r="24" spans="2:18" ht="22.5" customHeight="1" x14ac:dyDescent="0.3">
      <c r="B24" s="78" t="s">
        <v>35</v>
      </c>
      <c r="C24" s="79"/>
      <c r="D24" s="79"/>
      <c r="E24" s="79"/>
      <c r="F24" s="79"/>
      <c r="G24" s="79"/>
      <c r="H24" s="79"/>
      <c r="I24" s="79"/>
      <c r="J24" s="79"/>
      <c r="K24" s="68"/>
      <c r="L24" s="68"/>
      <c r="M24" s="68"/>
      <c r="N24" s="68"/>
      <c r="O24" s="68"/>
      <c r="P24" s="68"/>
      <c r="Q24" s="68"/>
      <c r="R24" s="69"/>
    </row>
    <row r="25" spans="2:18" ht="39" customHeight="1" x14ac:dyDescent="0.3">
      <c r="B25" s="54" t="s">
        <v>36</v>
      </c>
      <c r="C25" s="76"/>
      <c r="D25" s="76"/>
      <c r="E25" s="76"/>
      <c r="F25" s="76"/>
      <c r="G25" s="76"/>
      <c r="H25" s="76"/>
      <c r="I25" s="76"/>
      <c r="J25" s="18" t="s">
        <v>57</v>
      </c>
      <c r="K25" s="68"/>
      <c r="L25" s="68"/>
      <c r="M25" s="68"/>
      <c r="N25" s="68"/>
      <c r="O25" s="68"/>
      <c r="P25" s="68"/>
      <c r="Q25" s="68"/>
      <c r="R25" s="69"/>
    </row>
    <row r="26" spans="2:18" ht="54" customHeight="1" x14ac:dyDescent="0.3">
      <c r="B26" s="72" t="s">
        <v>37</v>
      </c>
      <c r="C26" s="55"/>
      <c r="D26" s="55"/>
      <c r="E26" s="55"/>
      <c r="F26" s="55"/>
      <c r="G26" s="55"/>
      <c r="H26" s="55"/>
      <c r="I26" s="55"/>
      <c r="J26" s="18" t="s">
        <v>57</v>
      </c>
      <c r="K26" s="68"/>
      <c r="L26" s="68"/>
      <c r="M26" s="68"/>
      <c r="N26" s="68"/>
      <c r="O26" s="68"/>
      <c r="P26" s="68"/>
      <c r="Q26" s="68"/>
      <c r="R26" s="69"/>
    </row>
    <row r="27" spans="2:18" ht="67.8" customHeight="1" x14ac:dyDescent="0.3">
      <c r="B27" s="72" t="s">
        <v>80</v>
      </c>
      <c r="C27" s="55"/>
      <c r="D27" s="55"/>
      <c r="E27" s="55"/>
      <c r="F27" s="55"/>
      <c r="G27" s="55"/>
      <c r="H27" s="55"/>
      <c r="I27" s="55"/>
      <c r="J27" s="18" t="s">
        <v>57</v>
      </c>
      <c r="K27" s="68"/>
      <c r="L27" s="68"/>
      <c r="M27" s="68"/>
      <c r="N27" s="68"/>
      <c r="O27" s="68"/>
      <c r="P27" s="68"/>
      <c r="Q27" s="68"/>
      <c r="R27" s="69"/>
    </row>
    <row r="28" spans="2:18" ht="19.95" customHeight="1" x14ac:dyDescent="0.3">
      <c r="B28" s="32"/>
      <c r="C28" s="5"/>
      <c r="D28" s="5"/>
      <c r="E28" s="5"/>
      <c r="F28" s="5"/>
      <c r="G28" s="5"/>
      <c r="H28" s="5"/>
      <c r="I28" s="5"/>
      <c r="J28" s="5"/>
      <c r="K28" s="5"/>
      <c r="L28" s="5"/>
      <c r="M28" s="5"/>
      <c r="N28" s="8"/>
      <c r="O28" s="8"/>
      <c r="P28" s="8"/>
      <c r="Q28" s="8"/>
      <c r="R28" s="36"/>
    </row>
    <row r="29" spans="2:18" ht="56.25" customHeight="1" x14ac:dyDescent="0.3">
      <c r="B29" s="54" t="s">
        <v>40</v>
      </c>
      <c r="C29" s="55"/>
      <c r="D29" s="55"/>
      <c r="E29" s="55"/>
      <c r="F29" s="55"/>
      <c r="G29" s="55"/>
      <c r="H29" s="55"/>
      <c r="I29" s="55"/>
      <c r="J29" s="14" t="s">
        <v>39</v>
      </c>
      <c r="K29" s="60" t="s">
        <v>4</v>
      </c>
      <c r="L29" s="61"/>
      <c r="M29" s="61"/>
      <c r="N29" s="61"/>
      <c r="O29" s="61"/>
      <c r="P29" s="62"/>
      <c r="Q29" s="63" t="str">
        <f>IF(AND(J31="Yes",J32="Yes",J33="Yes",J35="Yes",J37="Yes",J38="Yes",J39="Yes",J40="Yes",J41="Yes",J42="Yes",J43="Yes"),"Very good",IF(AND(OR(J31="Yes",J31="Partial"),J32="Yes",J33="Yes",J35="Yes",J37="Yes",OR(J38="Yes",J38="Partial"),J39="Yes",OR(J40="Yes",J40="Partial"),J41="Yes",OR(J42="Yes",J42="Partial"),OR(J43="Yes",J43="Partial")),"Good",IF(OR(J32="No",J33="No",J35="No"),"Unsatisfactory",IF(OR(J31="&lt;Select one&gt;",J32="&lt;Select one&gt;",J33="&lt;Select one&gt;",J35="&lt;Select one&gt;",J37="&lt;Select one&gt;",J38="&lt;Select one&gt;",J39="&lt;Select one&gt;",J40="&lt;Select one&gt;",J41="&lt;Select one&gt;",J42="&lt;Select one&gt;",J43="&lt;Select one&gt;"),"Undefined","Fair"))))</f>
        <v>Good</v>
      </c>
      <c r="R29" s="64"/>
    </row>
    <row r="30" spans="2:18" ht="20.25" customHeight="1" x14ac:dyDescent="0.3">
      <c r="B30" s="80" t="s">
        <v>41</v>
      </c>
      <c r="C30" s="81"/>
      <c r="D30" s="81"/>
      <c r="E30" s="81"/>
      <c r="F30" s="81"/>
      <c r="G30" s="81"/>
      <c r="H30" s="81"/>
      <c r="I30" s="81"/>
      <c r="J30" s="81"/>
      <c r="K30" s="68" t="s">
        <v>113</v>
      </c>
      <c r="L30" s="68"/>
      <c r="M30" s="68"/>
      <c r="N30" s="68"/>
      <c r="O30" s="68"/>
      <c r="P30" s="68"/>
      <c r="Q30" s="68"/>
      <c r="R30" s="69"/>
    </row>
    <row r="31" spans="2:18" ht="26.4" customHeight="1" x14ac:dyDescent="0.3">
      <c r="B31" s="44" t="s">
        <v>58</v>
      </c>
      <c r="C31" s="45"/>
      <c r="D31" s="45"/>
      <c r="E31" s="45"/>
      <c r="F31" s="45"/>
      <c r="G31" s="45"/>
      <c r="H31" s="45"/>
      <c r="I31" s="45"/>
      <c r="J31" s="23" t="s">
        <v>57</v>
      </c>
      <c r="K31" s="68"/>
      <c r="L31" s="68"/>
      <c r="M31" s="68"/>
      <c r="N31" s="68"/>
      <c r="O31" s="68"/>
      <c r="P31" s="68"/>
      <c r="Q31" s="68"/>
      <c r="R31" s="69"/>
    </row>
    <row r="32" spans="2:18" ht="40.200000000000003" customHeight="1" x14ac:dyDescent="0.3">
      <c r="B32" s="41" t="s">
        <v>59</v>
      </c>
      <c r="C32" s="42"/>
      <c r="D32" s="42"/>
      <c r="E32" s="42"/>
      <c r="F32" s="42"/>
      <c r="G32" s="42"/>
      <c r="H32" s="42"/>
      <c r="I32" s="43"/>
      <c r="J32" s="23" t="s">
        <v>57</v>
      </c>
      <c r="K32" s="68"/>
      <c r="L32" s="68"/>
      <c r="M32" s="68"/>
      <c r="N32" s="68"/>
      <c r="O32" s="68"/>
      <c r="P32" s="68"/>
      <c r="Q32" s="68"/>
      <c r="R32" s="69"/>
    </row>
    <row r="33" spans="2:18" ht="57.6" customHeight="1" x14ac:dyDescent="0.3">
      <c r="B33" s="41" t="s">
        <v>94</v>
      </c>
      <c r="C33" s="42"/>
      <c r="D33" s="42"/>
      <c r="E33" s="42"/>
      <c r="F33" s="42"/>
      <c r="G33" s="42"/>
      <c r="H33" s="42"/>
      <c r="I33" s="43"/>
      <c r="J33" s="23" t="s">
        <v>57</v>
      </c>
      <c r="K33" s="68"/>
      <c r="L33" s="68"/>
      <c r="M33" s="68"/>
      <c r="N33" s="68"/>
      <c r="O33" s="68"/>
      <c r="P33" s="68"/>
      <c r="Q33" s="68"/>
      <c r="R33" s="69"/>
    </row>
    <row r="34" spans="2:18" ht="17.25" customHeight="1" x14ac:dyDescent="0.3">
      <c r="B34" s="80" t="s">
        <v>42</v>
      </c>
      <c r="C34" s="81"/>
      <c r="D34" s="81"/>
      <c r="E34" s="81"/>
      <c r="F34" s="81"/>
      <c r="G34" s="81"/>
      <c r="H34" s="81"/>
      <c r="I34" s="81"/>
      <c r="J34" s="82"/>
      <c r="K34" s="68"/>
      <c r="L34" s="68"/>
      <c r="M34" s="68"/>
      <c r="N34" s="68"/>
      <c r="O34" s="68"/>
      <c r="P34" s="68"/>
      <c r="Q34" s="68"/>
      <c r="R34" s="69"/>
    </row>
    <row r="35" spans="2:18" ht="17.25" customHeight="1" x14ac:dyDescent="0.3">
      <c r="B35" s="41" t="s">
        <v>95</v>
      </c>
      <c r="C35" s="42"/>
      <c r="D35" s="42"/>
      <c r="E35" s="42"/>
      <c r="F35" s="42"/>
      <c r="G35" s="42"/>
      <c r="H35" s="42"/>
      <c r="I35" s="42"/>
      <c r="J35" s="56" t="s">
        <v>57</v>
      </c>
      <c r="K35" s="68"/>
      <c r="L35" s="68"/>
      <c r="M35" s="68"/>
      <c r="N35" s="68"/>
      <c r="O35" s="68"/>
      <c r="P35" s="68"/>
      <c r="Q35" s="68"/>
      <c r="R35" s="69"/>
    </row>
    <row r="36" spans="2:18" ht="59.55" customHeight="1" x14ac:dyDescent="0.3">
      <c r="B36" s="52"/>
      <c r="C36" s="53"/>
      <c r="D36" s="53"/>
      <c r="E36" s="53"/>
      <c r="F36" s="53"/>
      <c r="G36" s="53"/>
      <c r="H36" s="53"/>
      <c r="I36" s="53"/>
      <c r="J36" s="56"/>
      <c r="K36" s="68"/>
      <c r="L36" s="68"/>
      <c r="M36" s="68"/>
      <c r="N36" s="68"/>
      <c r="O36" s="68"/>
      <c r="P36" s="68"/>
      <c r="Q36" s="68"/>
      <c r="R36" s="69"/>
    </row>
    <row r="37" spans="2:18" ht="25.8" customHeight="1" x14ac:dyDescent="0.3">
      <c r="B37" s="44" t="s">
        <v>81</v>
      </c>
      <c r="C37" s="45"/>
      <c r="D37" s="45"/>
      <c r="E37" s="45"/>
      <c r="F37" s="45"/>
      <c r="G37" s="45"/>
      <c r="H37" s="45"/>
      <c r="I37" s="45"/>
      <c r="J37" s="24" t="s">
        <v>57</v>
      </c>
      <c r="K37" s="68"/>
      <c r="L37" s="68"/>
      <c r="M37" s="68"/>
      <c r="N37" s="68"/>
      <c r="O37" s="68"/>
      <c r="P37" s="68"/>
      <c r="Q37" s="68"/>
      <c r="R37" s="69"/>
    </row>
    <row r="38" spans="2:18" ht="60" customHeight="1" x14ac:dyDescent="0.3">
      <c r="B38" s="44" t="s">
        <v>96</v>
      </c>
      <c r="C38" s="45"/>
      <c r="D38" s="45"/>
      <c r="E38" s="45"/>
      <c r="F38" s="45"/>
      <c r="G38" s="45"/>
      <c r="H38" s="45"/>
      <c r="I38" s="45"/>
      <c r="J38" s="24" t="s">
        <v>57</v>
      </c>
      <c r="K38" s="68"/>
      <c r="L38" s="68"/>
      <c r="M38" s="68"/>
      <c r="N38" s="68"/>
      <c r="O38" s="68"/>
      <c r="P38" s="68"/>
      <c r="Q38" s="68"/>
      <c r="R38" s="69"/>
    </row>
    <row r="39" spans="2:18" ht="25.2" customHeight="1" x14ac:dyDescent="0.3">
      <c r="B39" s="44" t="s">
        <v>82</v>
      </c>
      <c r="C39" s="45"/>
      <c r="D39" s="45"/>
      <c r="E39" s="45"/>
      <c r="F39" s="45"/>
      <c r="G39" s="45"/>
      <c r="H39" s="45"/>
      <c r="I39" s="46"/>
      <c r="J39" s="23" t="s">
        <v>57</v>
      </c>
      <c r="K39" s="68"/>
      <c r="L39" s="68"/>
      <c r="M39" s="68"/>
      <c r="N39" s="68"/>
      <c r="O39" s="68"/>
      <c r="P39" s="68"/>
      <c r="Q39" s="68"/>
      <c r="R39" s="69"/>
    </row>
    <row r="40" spans="2:18" ht="38.4" customHeight="1" x14ac:dyDescent="0.3">
      <c r="B40" s="44" t="s">
        <v>83</v>
      </c>
      <c r="C40" s="45"/>
      <c r="D40" s="45"/>
      <c r="E40" s="45"/>
      <c r="F40" s="45"/>
      <c r="G40" s="45"/>
      <c r="H40" s="45"/>
      <c r="I40" s="46"/>
      <c r="J40" s="23" t="s">
        <v>57</v>
      </c>
      <c r="K40" s="68"/>
      <c r="L40" s="68"/>
      <c r="M40" s="68"/>
      <c r="N40" s="68"/>
      <c r="O40" s="68"/>
      <c r="P40" s="68"/>
      <c r="Q40" s="68"/>
      <c r="R40" s="69"/>
    </row>
    <row r="41" spans="2:18" x14ac:dyDescent="0.3">
      <c r="B41" s="44" t="s">
        <v>84</v>
      </c>
      <c r="C41" s="45"/>
      <c r="D41" s="45"/>
      <c r="E41" s="45"/>
      <c r="F41" s="45"/>
      <c r="G41" s="45"/>
      <c r="H41" s="45"/>
      <c r="I41" s="46"/>
      <c r="J41" s="23" t="s">
        <v>57</v>
      </c>
      <c r="K41" s="68"/>
      <c r="L41" s="68"/>
      <c r="M41" s="68"/>
      <c r="N41" s="68"/>
      <c r="O41" s="68"/>
      <c r="P41" s="68"/>
      <c r="Q41" s="68"/>
      <c r="R41" s="69"/>
    </row>
    <row r="42" spans="2:18" ht="26.4" customHeight="1" x14ac:dyDescent="0.3">
      <c r="B42" s="44" t="s">
        <v>97</v>
      </c>
      <c r="C42" s="45"/>
      <c r="D42" s="45"/>
      <c r="E42" s="45"/>
      <c r="F42" s="45"/>
      <c r="G42" s="45"/>
      <c r="H42" s="45"/>
      <c r="I42" s="46"/>
      <c r="J42" s="23" t="s">
        <v>106</v>
      </c>
      <c r="K42" s="68"/>
      <c r="L42" s="68"/>
      <c r="M42" s="68"/>
      <c r="N42" s="68"/>
      <c r="O42" s="68"/>
      <c r="P42" s="68"/>
      <c r="Q42" s="68"/>
      <c r="R42" s="69"/>
    </row>
    <row r="43" spans="2:18" ht="21.75" customHeight="1" x14ac:dyDescent="0.3">
      <c r="B43" s="44" t="s">
        <v>98</v>
      </c>
      <c r="C43" s="45"/>
      <c r="D43" s="45"/>
      <c r="E43" s="45"/>
      <c r="F43" s="45"/>
      <c r="G43" s="45"/>
      <c r="H43" s="45"/>
      <c r="I43" s="46"/>
      <c r="J43" s="50" t="s">
        <v>106</v>
      </c>
      <c r="K43" s="68"/>
      <c r="L43" s="68"/>
      <c r="M43" s="68"/>
      <c r="N43" s="68"/>
      <c r="O43" s="68"/>
      <c r="P43" s="68"/>
      <c r="Q43" s="68"/>
      <c r="R43" s="69"/>
    </row>
    <row r="44" spans="2:18" ht="224.4" customHeight="1" x14ac:dyDescent="0.3">
      <c r="B44" s="47"/>
      <c r="C44" s="48"/>
      <c r="D44" s="48"/>
      <c r="E44" s="48"/>
      <c r="F44" s="48"/>
      <c r="G44" s="48"/>
      <c r="H44" s="48"/>
      <c r="I44" s="49"/>
      <c r="J44" s="51"/>
      <c r="K44" s="68"/>
      <c r="L44" s="68"/>
      <c r="M44" s="68"/>
      <c r="N44" s="68"/>
      <c r="O44" s="68"/>
      <c r="P44" s="68"/>
      <c r="Q44" s="68"/>
      <c r="R44" s="69"/>
    </row>
    <row r="45" spans="2:18" ht="19.95" customHeight="1" x14ac:dyDescent="0.3">
      <c r="B45" s="37"/>
      <c r="C45" s="7"/>
      <c r="D45" s="7"/>
      <c r="E45" s="7"/>
      <c r="F45" s="7"/>
      <c r="G45" s="7"/>
      <c r="H45" s="7"/>
      <c r="I45" s="7"/>
      <c r="J45" s="7"/>
      <c r="K45" s="7"/>
      <c r="L45" s="9"/>
      <c r="M45" s="9"/>
      <c r="N45" s="9"/>
      <c r="O45" s="9"/>
      <c r="P45" s="9"/>
      <c r="Q45" s="9"/>
      <c r="R45" s="38"/>
    </row>
    <row r="46" spans="2:18" ht="54" x14ac:dyDescent="0.3">
      <c r="B46" s="54" t="s">
        <v>43</v>
      </c>
      <c r="C46" s="55"/>
      <c r="D46" s="55"/>
      <c r="E46" s="55"/>
      <c r="F46" s="55"/>
      <c r="G46" s="55"/>
      <c r="H46" s="55"/>
      <c r="I46" s="55"/>
      <c r="J46" s="14" t="s">
        <v>39</v>
      </c>
      <c r="K46" s="60" t="s">
        <v>4</v>
      </c>
      <c r="L46" s="61"/>
      <c r="M46" s="61"/>
      <c r="N46" s="61"/>
      <c r="O46" s="61"/>
      <c r="P46" s="62"/>
      <c r="Q46" s="63" t="str">
        <f>IF(AND(J48="Yes",J49="Yes",J50="Yes",J51="Yes"),"Very good",IF(AND(J48="Yes",J49="Yes",J50="Yes",J51="Partial"),"Good",IF(OR(J48="No",J49="No"),"Unsatisfactory",IF(OR(J48="&lt;Select one&gt;",J49="&lt;Select one&gt;",J50="&lt;Select one&gt;",J51="&lt;Select one&gt;"),"Undefined","Fair"))))</f>
        <v>Good</v>
      </c>
      <c r="R46" s="64"/>
    </row>
    <row r="47" spans="2:18" ht="21" customHeight="1" x14ac:dyDescent="0.3">
      <c r="B47" s="65" t="s">
        <v>44</v>
      </c>
      <c r="C47" s="66"/>
      <c r="D47" s="66"/>
      <c r="E47" s="66"/>
      <c r="F47" s="66"/>
      <c r="G47" s="66"/>
      <c r="H47" s="66"/>
      <c r="I47" s="66"/>
      <c r="J47" s="67"/>
      <c r="K47" s="68" t="s">
        <v>108</v>
      </c>
      <c r="L47" s="68"/>
      <c r="M47" s="68"/>
      <c r="N47" s="68"/>
      <c r="O47" s="68"/>
      <c r="P47" s="68"/>
      <c r="Q47" s="68"/>
      <c r="R47" s="69"/>
    </row>
    <row r="48" spans="2:18" ht="48" customHeight="1" x14ac:dyDescent="0.3">
      <c r="B48" s="41" t="s">
        <v>60</v>
      </c>
      <c r="C48" s="42"/>
      <c r="D48" s="42"/>
      <c r="E48" s="42"/>
      <c r="F48" s="42"/>
      <c r="G48" s="42"/>
      <c r="H48" s="42"/>
      <c r="I48" s="42"/>
      <c r="J48" s="18" t="s">
        <v>57</v>
      </c>
      <c r="K48" s="68"/>
      <c r="L48" s="68"/>
      <c r="M48" s="68"/>
      <c r="N48" s="68"/>
      <c r="O48" s="68"/>
      <c r="P48" s="68"/>
      <c r="Q48" s="68"/>
      <c r="R48" s="69"/>
    </row>
    <row r="49" spans="2:18" ht="49.2" customHeight="1" x14ac:dyDescent="0.3">
      <c r="B49" s="41" t="s">
        <v>85</v>
      </c>
      <c r="C49" s="42"/>
      <c r="D49" s="42"/>
      <c r="E49" s="42"/>
      <c r="F49" s="42"/>
      <c r="G49" s="42"/>
      <c r="H49" s="42"/>
      <c r="I49" s="43"/>
      <c r="J49" s="17" t="s">
        <v>57</v>
      </c>
      <c r="K49" s="68"/>
      <c r="L49" s="68"/>
      <c r="M49" s="68"/>
      <c r="N49" s="68"/>
      <c r="O49" s="68"/>
      <c r="P49" s="68"/>
      <c r="Q49" s="68"/>
      <c r="R49" s="69"/>
    </row>
    <row r="50" spans="2:18" ht="58.8" customHeight="1" x14ac:dyDescent="0.3">
      <c r="B50" s="44" t="s">
        <v>99</v>
      </c>
      <c r="C50" s="45"/>
      <c r="D50" s="45"/>
      <c r="E50" s="45"/>
      <c r="F50" s="45"/>
      <c r="G50" s="45"/>
      <c r="H50" s="45"/>
      <c r="I50" s="46"/>
      <c r="J50" s="17" t="s">
        <v>57</v>
      </c>
      <c r="K50" s="68"/>
      <c r="L50" s="68"/>
      <c r="M50" s="68"/>
      <c r="N50" s="68"/>
      <c r="O50" s="68"/>
      <c r="P50" s="68"/>
      <c r="Q50" s="68"/>
      <c r="R50" s="69"/>
    </row>
    <row r="51" spans="2:18" ht="168.6" customHeight="1" x14ac:dyDescent="0.3">
      <c r="B51" s="72" t="s">
        <v>61</v>
      </c>
      <c r="C51" s="55"/>
      <c r="D51" s="55"/>
      <c r="E51" s="55"/>
      <c r="F51" s="55"/>
      <c r="G51" s="55"/>
      <c r="H51" s="55"/>
      <c r="I51" s="55"/>
      <c r="J51" s="18" t="s">
        <v>106</v>
      </c>
      <c r="K51" s="68"/>
      <c r="L51" s="68"/>
      <c r="M51" s="68"/>
      <c r="N51" s="68"/>
      <c r="O51" s="68"/>
      <c r="P51" s="68"/>
      <c r="Q51" s="68"/>
      <c r="R51" s="69"/>
    </row>
    <row r="52" spans="2:18" ht="19.95" customHeight="1" x14ac:dyDescent="0.3">
      <c r="B52" s="32"/>
      <c r="C52" s="5"/>
      <c r="D52" s="5"/>
      <c r="E52" s="5"/>
      <c r="F52" s="5"/>
      <c r="G52" s="5"/>
      <c r="H52" s="5"/>
      <c r="I52" s="5"/>
      <c r="J52" s="5"/>
      <c r="K52" s="5"/>
      <c r="L52" s="5"/>
      <c r="M52" s="5"/>
      <c r="N52" s="8"/>
      <c r="O52" s="8"/>
      <c r="P52" s="8"/>
      <c r="Q52" s="8"/>
      <c r="R52" s="36"/>
    </row>
    <row r="53" spans="2:18" ht="54" x14ac:dyDescent="0.3">
      <c r="B53" s="54" t="s">
        <v>45</v>
      </c>
      <c r="C53" s="55"/>
      <c r="D53" s="55"/>
      <c r="E53" s="55"/>
      <c r="F53" s="55"/>
      <c r="G53" s="55"/>
      <c r="H53" s="55"/>
      <c r="I53" s="55"/>
      <c r="J53" s="14" t="s">
        <v>39</v>
      </c>
      <c r="K53" s="60" t="s">
        <v>4</v>
      </c>
      <c r="L53" s="61"/>
      <c r="M53" s="61"/>
      <c r="N53" s="61"/>
      <c r="O53" s="61"/>
      <c r="P53" s="62"/>
      <c r="Q53" s="63" t="str">
        <f>IF(AND(J55="Yes",J56="Yes",J57="Yes",J58="Yes",J59="Yes",J60="Yes",J61="Yes",J62="Yes"),"Very good",IF(AND(J55="Yes",J56="Yes",OR(J57="Yes",J57="Partial"),OR(J58="Yes",J58="Partial"),OR(J59="Yes",J59="Partial"),OR(J60="Yes",J60="Partial"),J61="Yes",J62="Yes"),"Good",IF(OR(J55="No",J59="No",J61="No"),"Unsatisfactory",IF(OR(J55="&lt;Select one&gt;",J56="&lt;Select one&gt;",J57="&lt;Select one&gt;",J58="&lt;Select one&gt;",J59="&lt;Select one&gt;",J60="&lt;Select one&gt;",J61="&lt;Select one&gt;",J62="&lt;Select one&gt;"),"Undefined","Fair"))))</f>
        <v>Very good</v>
      </c>
      <c r="R53" s="64"/>
    </row>
    <row r="54" spans="2:18" ht="20.25" customHeight="1" x14ac:dyDescent="0.3">
      <c r="B54" s="65" t="s">
        <v>62</v>
      </c>
      <c r="C54" s="66"/>
      <c r="D54" s="66"/>
      <c r="E54" s="66"/>
      <c r="F54" s="66"/>
      <c r="G54" s="66"/>
      <c r="H54" s="66"/>
      <c r="I54" s="66"/>
      <c r="J54" s="67"/>
      <c r="K54" s="68" t="s">
        <v>109</v>
      </c>
      <c r="L54" s="68"/>
      <c r="M54" s="68"/>
      <c r="N54" s="68"/>
      <c r="O54" s="68"/>
      <c r="P54" s="68"/>
      <c r="Q54" s="68"/>
      <c r="R54" s="69"/>
    </row>
    <row r="55" spans="2:18" ht="20.25" customHeight="1" x14ac:dyDescent="0.3">
      <c r="B55" s="41" t="s">
        <v>86</v>
      </c>
      <c r="C55" s="42"/>
      <c r="D55" s="42"/>
      <c r="E55" s="42"/>
      <c r="F55" s="42"/>
      <c r="G55" s="42"/>
      <c r="H55" s="42"/>
      <c r="I55" s="42"/>
      <c r="J55" s="18" t="s">
        <v>57</v>
      </c>
      <c r="K55" s="68"/>
      <c r="L55" s="68"/>
      <c r="M55" s="68"/>
      <c r="N55" s="68"/>
      <c r="O55" s="68"/>
      <c r="P55" s="68"/>
      <c r="Q55" s="68"/>
      <c r="R55" s="69"/>
    </row>
    <row r="56" spans="2:18" ht="15" customHeight="1" x14ac:dyDescent="0.3">
      <c r="B56" s="44" t="s">
        <v>87</v>
      </c>
      <c r="C56" s="45"/>
      <c r="D56" s="45"/>
      <c r="E56" s="45"/>
      <c r="F56" s="45"/>
      <c r="G56" s="45"/>
      <c r="H56" s="45"/>
      <c r="I56" s="45"/>
      <c r="J56" s="18" t="s">
        <v>57</v>
      </c>
      <c r="K56" s="68"/>
      <c r="L56" s="68"/>
      <c r="M56" s="68"/>
      <c r="N56" s="68"/>
      <c r="O56" s="68"/>
      <c r="P56" s="68"/>
      <c r="Q56" s="68"/>
      <c r="R56" s="69"/>
    </row>
    <row r="57" spans="2:18" ht="21" customHeight="1" x14ac:dyDescent="0.3">
      <c r="B57" s="73" t="s">
        <v>46</v>
      </c>
      <c r="C57" s="74"/>
      <c r="D57" s="74"/>
      <c r="E57" s="74"/>
      <c r="F57" s="74"/>
      <c r="G57" s="74"/>
      <c r="H57" s="74"/>
      <c r="I57" s="75"/>
      <c r="J57" s="17" t="s">
        <v>57</v>
      </c>
      <c r="K57" s="68"/>
      <c r="L57" s="68"/>
      <c r="M57" s="68"/>
      <c r="N57" s="68"/>
      <c r="O57" s="68"/>
      <c r="P57" s="68"/>
      <c r="Q57" s="68"/>
      <c r="R57" s="69"/>
    </row>
    <row r="58" spans="2:18" ht="15" customHeight="1" x14ac:dyDescent="0.3">
      <c r="B58" s="44" t="s">
        <v>63</v>
      </c>
      <c r="C58" s="45"/>
      <c r="D58" s="45"/>
      <c r="E58" s="45"/>
      <c r="F58" s="45"/>
      <c r="G58" s="45"/>
      <c r="H58" s="45"/>
      <c r="I58" s="46"/>
      <c r="J58" s="17" t="s">
        <v>57</v>
      </c>
      <c r="K58" s="68"/>
      <c r="L58" s="68"/>
      <c r="M58" s="68"/>
      <c r="N58" s="68"/>
      <c r="O58" s="68"/>
      <c r="P58" s="68"/>
      <c r="Q58" s="68"/>
      <c r="R58" s="69"/>
    </row>
    <row r="59" spans="2:18" ht="37.799999999999997" customHeight="1" x14ac:dyDescent="0.3">
      <c r="B59" s="41" t="s">
        <v>64</v>
      </c>
      <c r="C59" s="42"/>
      <c r="D59" s="42"/>
      <c r="E59" s="42"/>
      <c r="F59" s="42"/>
      <c r="G59" s="42"/>
      <c r="H59" s="42"/>
      <c r="I59" s="43"/>
      <c r="J59" s="17" t="s">
        <v>57</v>
      </c>
      <c r="K59" s="68"/>
      <c r="L59" s="68"/>
      <c r="M59" s="68"/>
      <c r="N59" s="68"/>
      <c r="O59" s="68"/>
      <c r="P59" s="68"/>
      <c r="Q59" s="68"/>
      <c r="R59" s="69"/>
    </row>
    <row r="60" spans="2:18" ht="21" customHeight="1" x14ac:dyDescent="0.3">
      <c r="B60" s="44" t="s">
        <v>88</v>
      </c>
      <c r="C60" s="45"/>
      <c r="D60" s="45"/>
      <c r="E60" s="45"/>
      <c r="F60" s="45"/>
      <c r="G60" s="45"/>
      <c r="H60" s="45"/>
      <c r="I60" s="46"/>
      <c r="J60" s="17" t="s">
        <v>57</v>
      </c>
      <c r="K60" s="68"/>
      <c r="L60" s="68"/>
      <c r="M60" s="68"/>
      <c r="N60" s="68"/>
      <c r="O60" s="68"/>
      <c r="P60" s="68"/>
      <c r="Q60" s="68"/>
      <c r="R60" s="69"/>
    </row>
    <row r="61" spans="2:18" ht="23.4" customHeight="1" x14ac:dyDescent="0.3">
      <c r="B61" s="41" t="s">
        <v>65</v>
      </c>
      <c r="C61" s="42"/>
      <c r="D61" s="42"/>
      <c r="E61" s="42"/>
      <c r="F61" s="42"/>
      <c r="G61" s="42"/>
      <c r="H61" s="42"/>
      <c r="I61" s="43"/>
      <c r="J61" s="17" t="s">
        <v>57</v>
      </c>
      <c r="K61" s="68"/>
      <c r="L61" s="68"/>
      <c r="M61" s="68"/>
      <c r="N61" s="68"/>
      <c r="O61" s="68"/>
      <c r="P61" s="68"/>
      <c r="Q61" s="68"/>
      <c r="R61" s="69"/>
    </row>
    <row r="62" spans="2:18" ht="343.8" customHeight="1" x14ac:dyDescent="0.3">
      <c r="B62" s="44" t="s">
        <v>66</v>
      </c>
      <c r="C62" s="45"/>
      <c r="D62" s="45"/>
      <c r="E62" s="45"/>
      <c r="F62" s="45"/>
      <c r="G62" s="45"/>
      <c r="H62" s="45"/>
      <c r="I62" s="46"/>
      <c r="J62" s="50" t="s">
        <v>57</v>
      </c>
      <c r="K62" s="68"/>
      <c r="L62" s="68"/>
      <c r="M62" s="68"/>
      <c r="N62" s="68"/>
      <c r="O62" s="68"/>
      <c r="P62" s="68"/>
      <c r="Q62" s="68"/>
      <c r="R62" s="69"/>
    </row>
    <row r="63" spans="2:18" ht="394.8" customHeight="1" x14ac:dyDescent="0.3">
      <c r="B63" s="47"/>
      <c r="C63" s="48"/>
      <c r="D63" s="48"/>
      <c r="E63" s="48"/>
      <c r="F63" s="48"/>
      <c r="G63" s="48"/>
      <c r="H63" s="48"/>
      <c r="I63" s="49"/>
      <c r="J63" s="51"/>
      <c r="K63" s="68"/>
      <c r="L63" s="68"/>
      <c r="M63" s="68"/>
      <c r="N63" s="68"/>
      <c r="O63" s="68"/>
      <c r="P63" s="68"/>
      <c r="Q63" s="68"/>
      <c r="R63" s="69"/>
    </row>
    <row r="64" spans="2:18" ht="19.95" customHeight="1" x14ac:dyDescent="0.3">
      <c r="B64" s="28"/>
      <c r="R64" s="29"/>
    </row>
    <row r="65" spans="2:18" ht="54" x14ac:dyDescent="0.3">
      <c r="B65" s="54" t="s">
        <v>47</v>
      </c>
      <c r="C65" s="55"/>
      <c r="D65" s="55"/>
      <c r="E65" s="55"/>
      <c r="F65" s="55"/>
      <c r="G65" s="55"/>
      <c r="H65" s="55"/>
      <c r="I65" s="55"/>
      <c r="J65" s="14" t="s">
        <v>39</v>
      </c>
      <c r="K65" s="60" t="s">
        <v>4</v>
      </c>
      <c r="L65" s="61"/>
      <c r="M65" s="61"/>
      <c r="N65" s="61"/>
      <c r="O65" s="61"/>
      <c r="P65" s="62"/>
      <c r="Q65" s="63" t="str">
        <f>IF(AND(J67="Yes",J69="Yes",J71="Yes"),"Very good",IF(AND(J67="Yes",J69="Partial",J71="Yes"),"Good",IF(J67="No","Unsatisfactory",IF(OR(J67="&lt;Select one&gt;",J69="&lt;Select one&gt;",J71="&lt;Select one&gt;"),"Undefined","Fair"))))</f>
        <v>Very good</v>
      </c>
      <c r="R65" s="64"/>
    </row>
    <row r="66" spans="2:18" ht="21" customHeight="1" x14ac:dyDescent="0.3">
      <c r="B66" s="65" t="s">
        <v>48</v>
      </c>
      <c r="C66" s="66"/>
      <c r="D66" s="66"/>
      <c r="E66" s="66"/>
      <c r="F66" s="66"/>
      <c r="G66" s="66"/>
      <c r="H66" s="66"/>
      <c r="I66" s="66"/>
      <c r="J66" s="67"/>
      <c r="K66" s="68" t="s">
        <v>114</v>
      </c>
      <c r="L66" s="68"/>
      <c r="M66" s="68"/>
      <c r="N66" s="68"/>
      <c r="O66" s="68"/>
      <c r="P66" s="68"/>
      <c r="Q66" s="68"/>
      <c r="R66" s="69"/>
    </row>
    <row r="67" spans="2:18" ht="21" customHeight="1" x14ac:dyDescent="0.3">
      <c r="B67" s="41" t="s">
        <v>67</v>
      </c>
      <c r="C67" s="42"/>
      <c r="D67" s="42"/>
      <c r="E67" s="42"/>
      <c r="F67" s="42"/>
      <c r="G67" s="42"/>
      <c r="H67" s="42"/>
      <c r="I67" s="42"/>
      <c r="J67" s="50" t="s">
        <v>57</v>
      </c>
      <c r="K67" s="68"/>
      <c r="L67" s="68"/>
      <c r="M67" s="68"/>
      <c r="N67" s="68"/>
      <c r="O67" s="68"/>
      <c r="P67" s="68"/>
      <c r="Q67" s="68"/>
      <c r="R67" s="69"/>
    </row>
    <row r="68" spans="2:18" ht="23.25" customHeight="1" x14ac:dyDescent="0.3">
      <c r="B68" s="52"/>
      <c r="C68" s="53"/>
      <c r="D68" s="53"/>
      <c r="E68" s="53"/>
      <c r="F68" s="53"/>
      <c r="G68" s="53"/>
      <c r="H68" s="53"/>
      <c r="I68" s="53"/>
      <c r="J68" s="51"/>
      <c r="K68" s="68"/>
      <c r="L68" s="68"/>
      <c r="M68" s="68"/>
      <c r="N68" s="68"/>
      <c r="O68" s="68"/>
      <c r="P68" s="68"/>
      <c r="Q68" s="68"/>
      <c r="R68" s="69"/>
    </row>
    <row r="69" spans="2:18" ht="23.25" customHeight="1" x14ac:dyDescent="0.3">
      <c r="B69" s="44" t="s">
        <v>68</v>
      </c>
      <c r="C69" s="45"/>
      <c r="D69" s="45"/>
      <c r="E69" s="45"/>
      <c r="F69" s="45"/>
      <c r="G69" s="45"/>
      <c r="H69" s="45"/>
      <c r="I69" s="46"/>
      <c r="J69" s="50" t="s">
        <v>57</v>
      </c>
      <c r="K69" s="68"/>
      <c r="L69" s="68"/>
      <c r="M69" s="68"/>
      <c r="N69" s="68"/>
      <c r="O69" s="68"/>
      <c r="P69" s="68"/>
      <c r="Q69" s="68"/>
      <c r="R69" s="69"/>
    </row>
    <row r="70" spans="2:18" ht="33.450000000000003" customHeight="1" x14ac:dyDescent="0.3">
      <c r="B70" s="47"/>
      <c r="C70" s="48"/>
      <c r="D70" s="48"/>
      <c r="E70" s="48"/>
      <c r="F70" s="48"/>
      <c r="G70" s="48"/>
      <c r="H70" s="48"/>
      <c r="I70" s="49"/>
      <c r="J70" s="51"/>
      <c r="K70" s="68"/>
      <c r="L70" s="68"/>
      <c r="M70" s="68"/>
      <c r="N70" s="68"/>
      <c r="O70" s="68"/>
      <c r="P70" s="68"/>
      <c r="Q70" s="68"/>
      <c r="R70" s="69"/>
    </row>
    <row r="71" spans="2:18" ht="52.2" customHeight="1" x14ac:dyDescent="0.3">
      <c r="B71" s="72" t="s">
        <v>89</v>
      </c>
      <c r="C71" s="55"/>
      <c r="D71" s="55"/>
      <c r="E71" s="55"/>
      <c r="F71" s="55"/>
      <c r="G71" s="55"/>
      <c r="H71" s="55"/>
      <c r="I71" s="55"/>
      <c r="J71" s="18" t="s">
        <v>57</v>
      </c>
      <c r="K71" s="68"/>
      <c r="L71" s="68"/>
      <c r="M71" s="68"/>
      <c r="N71" s="68"/>
      <c r="O71" s="68"/>
      <c r="P71" s="68"/>
      <c r="Q71" s="68"/>
      <c r="R71" s="69"/>
    </row>
    <row r="72" spans="2:18" ht="18.75" customHeight="1" x14ac:dyDescent="0.3">
      <c r="B72" s="37"/>
      <c r="C72" s="7"/>
      <c r="D72" s="7"/>
      <c r="E72" s="7"/>
      <c r="F72" s="7"/>
      <c r="G72" s="7"/>
      <c r="H72" s="7"/>
      <c r="I72" s="7"/>
      <c r="J72" s="15"/>
      <c r="K72" s="9"/>
      <c r="L72" s="9"/>
      <c r="M72" s="9"/>
      <c r="N72" s="9"/>
      <c r="O72" s="9"/>
      <c r="P72" s="9"/>
      <c r="Q72" s="9"/>
      <c r="R72" s="38"/>
    </row>
    <row r="73" spans="2:18" x14ac:dyDescent="0.3">
      <c r="B73" s="28"/>
      <c r="R73" s="29"/>
    </row>
    <row r="74" spans="2:18" ht="54" x14ac:dyDescent="0.3">
      <c r="B74" s="54" t="s">
        <v>49</v>
      </c>
      <c r="C74" s="55"/>
      <c r="D74" s="55"/>
      <c r="E74" s="55"/>
      <c r="F74" s="55"/>
      <c r="G74" s="55"/>
      <c r="H74" s="55"/>
      <c r="I74" s="55"/>
      <c r="J74" s="14" t="s">
        <v>39</v>
      </c>
      <c r="K74" s="60" t="s">
        <v>4</v>
      </c>
      <c r="L74" s="61"/>
      <c r="M74" s="61"/>
      <c r="N74" s="61"/>
      <c r="O74" s="61"/>
      <c r="P74" s="62"/>
      <c r="Q74" s="63" t="str">
        <f>IF(AND(J76="Yes",J77="Yes",J78="Yes",J79="Yes",J80="Yes"),"Very good",IF(AND(J76="Yes",J77="Yes",J78="Yes",J79="Partial",J80="Yes"),"Good",IF(OR(J76="No",J77="No"),"Unsatisfactory",IF(OR(J76="&lt;Select one&gt;",J77="&lt;Select one&gt;",J78="&lt;Select one&gt;",J79="&lt;Select one&gt;",J80="&lt;Select one&gt;"),"Undefined","Fair"))))</f>
        <v>Very good</v>
      </c>
      <c r="R74" s="64"/>
    </row>
    <row r="75" spans="2:18" ht="20.25" customHeight="1" x14ac:dyDescent="0.3">
      <c r="B75" s="65" t="s">
        <v>50</v>
      </c>
      <c r="C75" s="66"/>
      <c r="D75" s="66"/>
      <c r="E75" s="66"/>
      <c r="F75" s="66"/>
      <c r="G75" s="66"/>
      <c r="H75" s="66"/>
      <c r="I75" s="66"/>
      <c r="J75" s="67"/>
      <c r="K75" s="68" t="s">
        <v>115</v>
      </c>
      <c r="L75" s="68"/>
      <c r="M75" s="68"/>
      <c r="N75" s="68"/>
      <c r="O75" s="68"/>
      <c r="P75" s="68"/>
      <c r="Q75" s="68"/>
      <c r="R75" s="69"/>
    </row>
    <row r="76" spans="2:18" ht="28.8" customHeight="1" x14ac:dyDescent="0.3">
      <c r="B76" s="41" t="s">
        <v>51</v>
      </c>
      <c r="C76" s="42"/>
      <c r="D76" s="42"/>
      <c r="E76" s="42"/>
      <c r="F76" s="42"/>
      <c r="G76" s="42"/>
      <c r="H76" s="42"/>
      <c r="I76" s="42"/>
      <c r="J76" s="18" t="s">
        <v>57</v>
      </c>
      <c r="K76" s="68"/>
      <c r="L76" s="68"/>
      <c r="M76" s="68"/>
      <c r="N76" s="68"/>
      <c r="O76" s="68"/>
      <c r="P76" s="68"/>
      <c r="Q76" s="68"/>
      <c r="R76" s="69"/>
    </row>
    <row r="77" spans="2:18" ht="60" customHeight="1" x14ac:dyDescent="0.3">
      <c r="B77" s="41" t="s">
        <v>90</v>
      </c>
      <c r="C77" s="42"/>
      <c r="D77" s="42"/>
      <c r="E77" s="42"/>
      <c r="F77" s="42"/>
      <c r="G77" s="42"/>
      <c r="H77" s="42"/>
      <c r="I77" s="43"/>
      <c r="J77" s="17" t="s">
        <v>57</v>
      </c>
      <c r="K77" s="68"/>
      <c r="L77" s="68"/>
      <c r="M77" s="68"/>
      <c r="N77" s="68"/>
      <c r="O77" s="68"/>
      <c r="P77" s="68"/>
      <c r="Q77" s="68"/>
      <c r="R77" s="69"/>
    </row>
    <row r="78" spans="2:18" ht="28.8" customHeight="1" x14ac:dyDescent="0.3">
      <c r="B78" s="44" t="s">
        <v>91</v>
      </c>
      <c r="C78" s="45"/>
      <c r="D78" s="45"/>
      <c r="E78" s="45"/>
      <c r="F78" s="45"/>
      <c r="G78" s="45"/>
      <c r="H78" s="45"/>
      <c r="I78" s="46"/>
      <c r="J78" s="17" t="s">
        <v>57</v>
      </c>
      <c r="K78" s="68"/>
      <c r="L78" s="68"/>
      <c r="M78" s="68"/>
      <c r="N78" s="68"/>
      <c r="O78" s="68"/>
      <c r="P78" s="68"/>
      <c r="Q78" s="68"/>
      <c r="R78" s="69"/>
    </row>
    <row r="79" spans="2:18" ht="29.4" customHeight="1" x14ac:dyDescent="0.3">
      <c r="B79" s="44" t="s">
        <v>92</v>
      </c>
      <c r="C79" s="45"/>
      <c r="D79" s="45"/>
      <c r="E79" s="45"/>
      <c r="F79" s="45"/>
      <c r="G79" s="45"/>
      <c r="H79" s="45"/>
      <c r="I79" s="46"/>
      <c r="J79" s="17" t="s">
        <v>57</v>
      </c>
      <c r="K79" s="68"/>
      <c r="L79" s="68"/>
      <c r="M79" s="68"/>
      <c r="N79" s="68"/>
      <c r="O79" s="68"/>
      <c r="P79" s="68"/>
      <c r="Q79" s="68"/>
      <c r="R79" s="69"/>
    </row>
    <row r="80" spans="2:18" ht="88.2" customHeight="1" x14ac:dyDescent="0.3">
      <c r="B80" s="72" t="s">
        <v>52</v>
      </c>
      <c r="C80" s="55"/>
      <c r="D80" s="55"/>
      <c r="E80" s="55"/>
      <c r="F80" s="55"/>
      <c r="G80" s="55"/>
      <c r="H80" s="55"/>
      <c r="I80" s="55"/>
      <c r="J80" s="18" t="s">
        <v>57</v>
      </c>
      <c r="K80" s="68"/>
      <c r="L80" s="68"/>
      <c r="M80" s="68"/>
      <c r="N80" s="68"/>
      <c r="O80" s="68"/>
      <c r="P80" s="68"/>
      <c r="Q80" s="68"/>
      <c r="R80" s="69"/>
    </row>
    <row r="81" spans="2:18" ht="19.95" customHeight="1" x14ac:dyDescent="0.3">
      <c r="B81" s="28"/>
      <c r="R81" s="29"/>
    </row>
    <row r="82" spans="2:18" ht="19.95" customHeight="1" x14ac:dyDescent="0.3">
      <c r="B82" s="28"/>
      <c r="R82" s="29"/>
    </row>
    <row r="83" spans="2:18" ht="72" x14ac:dyDescent="0.3">
      <c r="B83" s="54" t="s">
        <v>53</v>
      </c>
      <c r="C83" s="55"/>
      <c r="D83" s="55"/>
      <c r="E83" s="55"/>
      <c r="F83" s="55"/>
      <c r="G83" s="55"/>
      <c r="H83" s="55"/>
      <c r="I83" s="55"/>
      <c r="J83" s="14" t="s">
        <v>105</v>
      </c>
      <c r="K83" s="60" t="s">
        <v>4</v>
      </c>
      <c r="L83" s="61"/>
      <c r="M83" s="61"/>
      <c r="N83" s="61"/>
      <c r="O83" s="61"/>
      <c r="P83" s="62"/>
      <c r="Q83" s="63" t="str">
        <f>IF(OR(J85="&lt;Select one&gt;",J86="&lt;Select one&gt;",J87="&lt;Select one&gt;",J88="&lt;Select one&gt;"),"Undefined",IF(SUM(J85,J86,J87,J88)&gt;10,"Very good",IF(SUM(J85,J86,J87,J88)&gt;7,"Good",IF(SUM(J85,J86,J87,J88)&lt;4,"Unsatisfactory","Fair"))))</f>
        <v>Fair</v>
      </c>
      <c r="R83" s="64"/>
    </row>
    <row r="84" spans="2:18" ht="20.25" customHeight="1" x14ac:dyDescent="0.3">
      <c r="B84" s="65" t="s">
        <v>104</v>
      </c>
      <c r="C84" s="66"/>
      <c r="D84" s="66"/>
      <c r="E84" s="66"/>
      <c r="F84" s="66"/>
      <c r="G84" s="66"/>
      <c r="H84" s="66"/>
      <c r="I84" s="66"/>
      <c r="J84" s="67"/>
      <c r="K84" s="68" t="s">
        <v>110</v>
      </c>
      <c r="L84" s="68"/>
      <c r="M84" s="68"/>
      <c r="N84" s="68"/>
      <c r="O84" s="68"/>
      <c r="P84" s="68"/>
      <c r="Q84" s="68"/>
      <c r="R84" s="69"/>
    </row>
    <row r="85" spans="2:18" ht="38.4" customHeight="1" x14ac:dyDescent="0.3">
      <c r="B85" s="44" t="s">
        <v>54</v>
      </c>
      <c r="C85" s="45"/>
      <c r="D85" s="45"/>
      <c r="E85" s="45"/>
      <c r="F85" s="45"/>
      <c r="G85" s="45"/>
      <c r="H85" s="45"/>
      <c r="I85" s="45"/>
      <c r="J85" s="20">
        <v>2</v>
      </c>
      <c r="K85" s="68"/>
      <c r="L85" s="68"/>
      <c r="M85" s="68"/>
      <c r="N85" s="68"/>
      <c r="O85" s="68"/>
      <c r="P85" s="68"/>
      <c r="Q85" s="68"/>
      <c r="R85" s="69"/>
    </row>
    <row r="86" spans="2:18" ht="60" customHeight="1" x14ac:dyDescent="0.3">
      <c r="B86" s="44" t="s">
        <v>55</v>
      </c>
      <c r="C86" s="45"/>
      <c r="D86" s="45"/>
      <c r="E86" s="45"/>
      <c r="F86" s="45"/>
      <c r="G86" s="45"/>
      <c r="H86" s="45"/>
      <c r="I86" s="45"/>
      <c r="J86" s="20">
        <v>1</v>
      </c>
      <c r="K86" s="68"/>
      <c r="L86" s="68"/>
      <c r="M86" s="68"/>
      <c r="N86" s="68"/>
      <c r="O86" s="68"/>
      <c r="P86" s="68"/>
      <c r="Q86" s="68"/>
      <c r="R86" s="69"/>
    </row>
    <row r="87" spans="2:18" ht="39" customHeight="1" x14ac:dyDescent="0.3">
      <c r="B87" s="44" t="s">
        <v>56</v>
      </c>
      <c r="C87" s="45"/>
      <c r="D87" s="45"/>
      <c r="E87" s="45"/>
      <c r="F87" s="45"/>
      <c r="G87" s="45"/>
      <c r="H87" s="45"/>
      <c r="I87" s="46"/>
      <c r="J87" s="21">
        <v>1</v>
      </c>
      <c r="K87" s="68"/>
      <c r="L87" s="68"/>
      <c r="M87" s="68"/>
      <c r="N87" s="68"/>
      <c r="O87" s="68"/>
      <c r="P87" s="68"/>
      <c r="Q87" s="68"/>
      <c r="R87" s="69"/>
    </row>
    <row r="88" spans="2:18" ht="409.2" customHeight="1" x14ac:dyDescent="0.3">
      <c r="B88" s="44" t="s">
        <v>93</v>
      </c>
      <c r="C88" s="45"/>
      <c r="D88" s="45"/>
      <c r="E88" s="45"/>
      <c r="F88" s="45"/>
      <c r="G88" s="45"/>
      <c r="H88" s="45"/>
      <c r="I88" s="46"/>
      <c r="J88" s="70">
        <v>2</v>
      </c>
      <c r="K88" s="68"/>
      <c r="L88" s="68"/>
      <c r="M88" s="68"/>
      <c r="N88" s="68"/>
      <c r="O88" s="68"/>
      <c r="P88" s="68"/>
      <c r="Q88" s="68"/>
      <c r="R88" s="69"/>
    </row>
    <row r="89" spans="2:18" ht="163.80000000000001" customHeight="1" x14ac:dyDescent="0.3">
      <c r="B89" s="47"/>
      <c r="C89" s="48"/>
      <c r="D89" s="48"/>
      <c r="E89" s="48"/>
      <c r="F89" s="48"/>
      <c r="G89" s="48"/>
      <c r="H89" s="48"/>
      <c r="I89" s="49"/>
      <c r="J89" s="71"/>
      <c r="K89" s="68"/>
      <c r="L89" s="68"/>
      <c r="M89" s="68"/>
      <c r="N89" s="68"/>
      <c r="O89" s="68"/>
      <c r="P89" s="68"/>
      <c r="Q89" s="68"/>
      <c r="R89" s="69"/>
    </row>
    <row r="90" spans="2:18" x14ac:dyDescent="0.3">
      <c r="B90" s="28"/>
      <c r="R90" s="29"/>
    </row>
    <row r="91" spans="2:18" ht="43.8" customHeight="1" x14ac:dyDescent="0.3">
      <c r="B91" s="57" t="s">
        <v>103</v>
      </c>
      <c r="C91" s="58"/>
      <c r="D91" s="58"/>
      <c r="E91" s="58"/>
      <c r="F91" s="58"/>
      <c r="G91" s="58"/>
      <c r="H91" s="58"/>
      <c r="I91" s="58"/>
      <c r="J91" s="58"/>
      <c r="K91" s="58"/>
      <c r="L91" s="58"/>
      <c r="M91" s="58"/>
      <c r="N91" s="58"/>
      <c r="O91" s="58"/>
      <c r="P91" s="58"/>
      <c r="Q91" s="58"/>
      <c r="R91" s="59"/>
    </row>
    <row r="92" spans="2:18" ht="94.2" customHeight="1" x14ac:dyDescent="0.3">
      <c r="B92" s="57" t="s">
        <v>102</v>
      </c>
      <c r="C92" s="58"/>
      <c r="D92" s="58"/>
      <c r="E92" s="58"/>
      <c r="F92" s="58"/>
      <c r="G92" s="58"/>
      <c r="H92" s="58"/>
      <c r="I92" s="58"/>
      <c r="J92" s="58"/>
      <c r="K92" s="58"/>
      <c r="L92" s="58"/>
      <c r="M92" s="58"/>
      <c r="N92" s="58"/>
      <c r="O92" s="58"/>
      <c r="P92" s="58"/>
      <c r="Q92" s="58"/>
      <c r="R92" s="59"/>
    </row>
    <row r="93" spans="2:18" ht="37.799999999999997" customHeight="1" thickBot="1" x14ac:dyDescent="0.35">
      <c r="B93" s="28"/>
      <c r="R93" s="29"/>
    </row>
    <row r="94" spans="2:18" ht="24" customHeight="1" thickBot="1" x14ac:dyDescent="0.35">
      <c r="B94" s="143" t="s">
        <v>6</v>
      </c>
      <c r="C94" s="144"/>
      <c r="D94" s="144"/>
      <c r="E94" s="144"/>
      <c r="F94" s="144"/>
      <c r="G94" s="144"/>
      <c r="H94" s="144"/>
      <c r="I94" s="144"/>
      <c r="J94" s="144"/>
      <c r="K94" s="144"/>
      <c r="L94" s="144"/>
      <c r="M94" s="144"/>
      <c r="N94" s="144"/>
      <c r="O94" s="144"/>
      <c r="P94" s="144"/>
      <c r="Q94" s="144"/>
      <c r="R94" s="145"/>
    </row>
    <row r="95" spans="2:18" ht="34.5" customHeight="1" thickBot="1" x14ac:dyDescent="0.35">
      <c r="B95" s="105"/>
      <c r="C95" s="101"/>
      <c r="D95" s="101"/>
      <c r="E95" s="101"/>
      <c r="F95" s="101"/>
      <c r="G95" s="101"/>
      <c r="H95" s="101"/>
      <c r="I95" s="101"/>
      <c r="J95" s="101"/>
      <c r="K95" s="101" t="s">
        <v>7</v>
      </c>
      <c r="L95" s="101"/>
      <c r="M95" s="101"/>
      <c r="N95" s="101"/>
      <c r="O95" s="101"/>
      <c r="P95" s="101"/>
      <c r="Q95" s="101"/>
      <c r="R95" s="102"/>
    </row>
    <row r="96" spans="2:18" ht="33.75" customHeight="1" thickBot="1" x14ac:dyDescent="0.35">
      <c r="B96" s="103" t="s">
        <v>8</v>
      </c>
      <c r="C96" s="104"/>
      <c r="D96" s="104"/>
      <c r="E96" s="104"/>
      <c r="F96" s="104"/>
      <c r="G96" s="104"/>
      <c r="H96" s="104"/>
      <c r="I96" s="104"/>
      <c r="J96" s="104"/>
      <c r="K96" s="100" t="s">
        <v>9</v>
      </c>
      <c r="L96" s="100"/>
      <c r="M96" s="99" t="s">
        <v>10</v>
      </c>
      <c r="N96" s="99"/>
      <c r="O96" s="98" t="s">
        <v>5</v>
      </c>
      <c r="P96" s="98"/>
      <c r="Q96" s="96" t="s">
        <v>11</v>
      </c>
      <c r="R96" s="97"/>
    </row>
    <row r="97" spans="2:18" x14ac:dyDescent="0.3">
      <c r="B97" s="106"/>
      <c r="C97" s="107"/>
      <c r="D97" s="107"/>
      <c r="E97" s="107"/>
      <c r="F97" s="107"/>
      <c r="G97" s="107"/>
      <c r="H97" s="107"/>
      <c r="I97" s="107"/>
      <c r="J97" s="107"/>
      <c r="K97" s="108"/>
      <c r="L97" s="108"/>
      <c r="M97" s="108"/>
      <c r="N97" s="108"/>
      <c r="O97" s="108"/>
      <c r="P97" s="108"/>
      <c r="Q97" s="108"/>
      <c r="R97" s="109"/>
    </row>
    <row r="98" spans="2:18" ht="35.25" customHeight="1" x14ac:dyDescent="0.3">
      <c r="B98" s="119" t="s">
        <v>12</v>
      </c>
      <c r="C98" s="120"/>
      <c r="D98" s="120"/>
      <c r="E98" s="120"/>
      <c r="F98" s="120"/>
      <c r="G98" s="120"/>
      <c r="H98" s="120"/>
      <c r="I98" s="120"/>
      <c r="J98" s="120"/>
      <c r="K98" s="117">
        <f>IF($Q$18=K$96,7,0)</f>
        <v>7</v>
      </c>
      <c r="L98" s="118"/>
      <c r="M98" s="117">
        <f>IF($Q$18=M$96,7,0)</f>
        <v>0</v>
      </c>
      <c r="N98" s="118"/>
      <c r="O98" s="117">
        <f>IF($Q$18=O$96,7,0)</f>
        <v>0</v>
      </c>
      <c r="P98" s="118"/>
      <c r="Q98" s="113">
        <f>IF($Q$18=Q$96,7,0)</f>
        <v>0</v>
      </c>
      <c r="R98" s="114"/>
    </row>
    <row r="99" spans="2:18" ht="24.75" customHeight="1" x14ac:dyDescent="0.3">
      <c r="B99" s="119" t="s">
        <v>13</v>
      </c>
      <c r="C99" s="120"/>
      <c r="D99" s="120"/>
      <c r="E99" s="120"/>
      <c r="F99" s="120"/>
      <c r="G99" s="120"/>
      <c r="H99" s="120"/>
      <c r="I99" s="120"/>
      <c r="J99" s="120"/>
      <c r="K99" s="117">
        <f>IF($Q$29=K$96,13,0)</f>
        <v>0</v>
      </c>
      <c r="L99" s="118"/>
      <c r="M99" s="117">
        <f>IF($Q$29=M$96,13,0)</f>
        <v>13</v>
      </c>
      <c r="N99" s="118"/>
      <c r="O99" s="117">
        <f>IF($Q$29=O$96,13,0)</f>
        <v>0</v>
      </c>
      <c r="P99" s="118"/>
      <c r="Q99" s="113">
        <f>IF($Q$29=Q$96,13,0)</f>
        <v>0</v>
      </c>
      <c r="R99" s="114"/>
    </row>
    <row r="100" spans="2:18" ht="25.5" customHeight="1" x14ac:dyDescent="0.3">
      <c r="B100" s="119" t="s">
        <v>14</v>
      </c>
      <c r="C100" s="120"/>
      <c r="D100" s="120"/>
      <c r="E100" s="120"/>
      <c r="F100" s="120"/>
      <c r="G100" s="120"/>
      <c r="H100" s="120"/>
      <c r="I100" s="120"/>
      <c r="J100" s="120"/>
      <c r="K100" s="117">
        <f>IF($Q$46=K$96,11,0)</f>
        <v>0</v>
      </c>
      <c r="L100" s="118"/>
      <c r="M100" s="117">
        <f>IF($Q$46=M$96,11,0)</f>
        <v>11</v>
      </c>
      <c r="N100" s="118"/>
      <c r="O100" s="117">
        <f>IF($Q$46=O$96,11,0)</f>
        <v>0</v>
      </c>
      <c r="P100" s="118"/>
      <c r="Q100" s="113">
        <f>IF($Q$46=Q$96,11,0)</f>
        <v>0</v>
      </c>
      <c r="R100" s="114"/>
    </row>
    <row r="101" spans="2:18" ht="24.75" customHeight="1" x14ac:dyDescent="0.3">
      <c r="B101" s="119" t="s">
        <v>100</v>
      </c>
      <c r="C101" s="120"/>
      <c r="D101" s="120"/>
      <c r="E101" s="120"/>
      <c r="F101" s="120"/>
      <c r="G101" s="120"/>
      <c r="H101" s="120"/>
      <c r="I101" s="120"/>
      <c r="J101" s="120"/>
      <c r="K101" s="117">
        <f>IF($Q$53=K$96,40,0)</f>
        <v>40</v>
      </c>
      <c r="L101" s="118"/>
      <c r="M101" s="117">
        <f>IF($Q$53=M$96,40,0)</f>
        <v>0</v>
      </c>
      <c r="N101" s="118"/>
      <c r="O101" s="117">
        <f>IF($Q$53=O$96,40,0)</f>
        <v>0</v>
      </c>
      <c r="P101" s="118"/>
      <c r="Q101" s="113">
        <f>IF($Q$53=Q$96,40,0)</f>
        <v>0</v>
      </c>
      <c r="R101" s="114"/>
    </row>
    <row r="102" spans="2:18" ht="26.25" customHeight="1" x14ac:dyDescent="0.3">
      <c r="B102" s="119" t="s">
        <v>15</v>
      </c>
      <c r="C102" s="120"/>
      <c r="D102" s="120"/>
      <c r="E102" s="120"/>
      <c r="F102" s="120"/>
      <c r="G102" s="120"/>
      <c r="H102" s="120"/>
      <c r="I102" s="120"/>
      <c r="J102" s="120"/>
      <c r="K102" s="117">
        <f>IF($Q$65=K$96,11,0)</f>
        <v>11</v>
      </c>
      <c r="L102" s="118"/>
      <c r="M102" s="117">
        <f>IF($Q$65=M$96,11,0)</f>
        <v>0</v>
      </c>
      <c r="N102" s="118"/>
      <c r="O102" s="117">
        <f>IF($Q$65=O$96,11,0)</f>
        <v>0</v>
      </c>
      <c r="P102" s="118"/>
      <c r="Q102" s="113">
        <f>IF($Q$65=Q$96,11,0)</f>
        <v>0</v>
      </c>
      <c r="R102" s="114"/>
    </row>
    <row r="103" spans="2:18" ht="22.5" customHeight="1" x14ac:dyDescent="0.3">
      <c r="B103" s="119" t="s">
        <v>16</v>
      </c>
      <c r="C103" s="120"/>
      <c r="D103" s="120"/>
      <c r="E103" s="120"/>
      <c r="F103" s="120"/>
      <c r="G103" s="120"/>
      <c r="H103" s="120"/>
      <c r="I103" s="120"/>
      <c r="J103" s="120"/>
      <c r="K103" s="117">
        <f>IF($Q$74=K$96,11,0)</f>
        <v>11</v>
      </c>
      <c r="L103" s="118"/>
      <c r="M103" s="117">
        <f>IF($Q$74=M$96,11,0)</f>
        <v>0</v>
      </c>
      <c r="N103" s="118"/>
      <c r="O103" s="117">
        <f>IF($Q$74=O$96,11,0)</f>
        <v>0</v>
      </c>
      <c r="P103" s="118"/>
      <c r="Q103" s="113">
        <f>IF($Q$74=Q$96,11,0)</f>
        <v>0</v>
      </c>
      <c r="R103" s="114"/>
    </row>
    <row r="104" spans="2:18" ht="23.25" customHeight="1" thickBot="1" x14ac:dyDescent="0.35">
      <c r="B104" s="135" t="s">
        <v>17</v>
      </c>
      <c r="C104" s="136"/>
      <c r="D104" s="136"/>
      <c r="E104" s="136"/>
      <c r="F104" s="136"/>
      <c r="G104" s="136"/>
      <c r="H104" s="136"/>
      <c r="I104" s="136"/>
      <c r="J104" s="136"/>
      <c r="K104" s="128">
        <f>IF($Q$83=K$96,7,0)</f>
        <v>0</v>
      </c>
      <c r="L104" s="129"/>
      <c r="M104" s="128">
        <f>IF($Q$83=M$96,7,0)</f>
        <v>0</v>
      </c>
      <c r="N104" s="129"/>
      <c r="O104" s="128">
        <f>IF($Q$83=O$96,7,0)</f>
        <v>7</v>
      </c>
      <c r="P104" s="129"/>
      <c r="Q104" s="115">
        <f>IF($Q$83=Q$96,7,0)</f>
        <v>0</v>
      </c>
      <c r="R104" s="116"/>
    </row>
    <row r="105" spans="2:18" ht="27.75" customHeight="1" thickBot="1" x14ac:dyDescent="0.35">
      <c r="B105" s="103" t="s">
        <v>18</v>
      </c>
      <c r="C105" s="104"/>
      <c r="D105" s="104"/>
      <c r="E105" s="104"/>
      <c r="F105" s="104"/>
      <c r="G105" s="104"/>
      <c r="H105" s="104"/>
      <c r="I105" s="104"/>
      <c r="J105" s="104"/>
      <c r="K105" s="137">
        <f>SUM(K98:L104)</f>
        <v>69</v>
      </c>
      <c r="L105" s="138"/>
      <c r="M105" s="137">
        <f t="shared" ref="M105" si="0">SUM(M98:N104)</f>
        <v>24</v>
      </c>
      <c r="N105" s="138"/>
      <c r="O105" s="137">
        <f t="shared" ref="O105" si="1">SUM(O98:P104)</f>
        <v>7</v>
      </c>
      <c r="P105" s="138"/>
      <c r="Q105" s="141">
        <f t="shared" ref="Q105" si="2">SUM(Q98:R104)</f>
        <v>0</v>
      </c>
      <c r="R105" s="142"/>
    </row>
    <row r="106" spans="2:18" ht="34.5" customHeight="1" thickBot="1" x14ac:dyDescent="0.35">
      <c r="B106" s="103" t="s">
        <v>19</v>
      </c>
      <c r="C106" s="104"/>
      <c r="D106" s="104"/>
      <c r="E106" s="104"/>
      <c r="F106" s="104"/>
      <c r="G106" s="104"/>
      <c r="H106" s="104"/>
      <c r="I106" s="104"/>
      <c r="J106" s="104"/>
      <c r="K106" s="137" t="str">
        <f>IF(MAX($K105:$R105)&lt;&gt;0,IF(MAX($K105:$R105)=K105,"Very Good",0),0)</f>
        <v>Very Good</v>
      </c>
      <c r="L106" s="138"/>
      <c r="M106" s="137">
        <f>IF(MAX($K105:$R105)&lt;&gt;0,IF(MAX($K105:$R105)=M105,"Good",0),0)</f>
        <v>0</v>
      </c>
      <c r="N106" s="138"/>
      <c r="O106" s="137">
        <f>IF(MAX($K105:$R105)&lt;&gt;0,IF(MAX($K105:$R105)=O105,"Fair",0),0)</f>
        <v>0</v>
      </c>
      <c r="P106" s="138"/>
      <c r="Q106" s="141">
        <f>IF(MAX($K105:$R105)&lt;&gt;0,IF(MAX($K105:$R105)=Q105,"Unsatisfactory",0),0)</f>
        <v>0</v>
      </c>
      <c r="R106" s="142"/>
    </row>
    <row r="107" spans="2:18" ht="69.75" customHeight="1" thickBot="1" x14ac:dyDescent="0.35">
      <c r="B107" s="139"/>
      <c r="C107" s="140"/>
      <c r="D107" s="140"/>
      <c r="E107" s="140"/>
      <c r="F107" s="140"/>
      <c r="G107" s="140"/>
      <c r="H107" s="140"/>
      <c r="I107" s="140"/>
      <c r="J107" s="140"/>
      <c r="K107" s="130" t="s">
        <v>29</v>
      </c>
      <c r="L107" s="130"/>
      <c r="M107" s="130" t="s">
        <v>30</v>
      </c>
      <c r="N107" s="130"/>
      <c r="O107" s="130" t="s">
        <v>31</v>
      </c>
      <c r="P107" s="130"/>
      <c r="Q107" s="130" t="s">
        <v>32</v>
      </c>
      <c r="R107" s="131"/>
    </row>
    <row r="108" spans="2:18" ht="98.25" customHeight="1" x14ac:dyDescent="0.3">
      <c r="B108" s="132" t="s">
        <v>101</v>
      </c>
      <c r="C108" s="133"/>
      <c r="D108" s="133"/>
      <c r="E108" s="133"/>
      <c r="F108" s="133"/>
      <c r="G108" s="133"/>
      <c r="H108" s="133"/>
      <c r="I108" s="133"/>
      <c r="J108" s="133"/>
      <c r="K108" s="133"/>
      <c r="L108" s="133"/>
      <c r="M108" s="133"/>
      <c r="N108" s="133"/>
      <c r="O108" s="133"/>
      <c r="P108" s="133"/>
      <c r="Q108" s="133"/>
      <c r="R108" s="134"/>
    </row>
    <row r="109" spans="2:18" x14ac:dyDescent="0.3">
      <c r="B109" s="28"/>
      <c r="R109" s="29"/>
    </row>
    <row r="110" spans="2:18" x14ac:dyDescent="0.3">
      <c r="B110" s="28"/>
      <c r="R110" s="29"/>
    </row>
    <row r="111" spans="2:18" x14ac:dyDescent="0.3">
      <c r="B111" s="57" t="s">
        <v>70</v>
      </c>
      <c r="C111" s="58"/>
      <c r="D111" s="58"/>
      <c r="E111" s="58"/>
      <c r="F111" s="58"/>
      <c r="G111" s="58"/>
      <c r="H111" s="58"/>
      <c r="I111" s="58"/>
      <c r="J111" s="58"/>
      <c r="K111" s="58"/>
      <c r="L111" s="58"/>
      <c r="M111" s="58"/>
      <c r="N111" s="58"/>
      <c r="O111" s="58"/>
      <c r="P111" s="58"/>
      <c r="Q111" s="58"/>
      <c r="R111" s="59"/>
    </row>
    <row r="112" spans="2:18" x14ac:dyDescent="0.3">
      <c r="B112" s="28"/>
      <c r="R112" s="29"/>
    </row>
    <row r="113" spans="2:18" x14ac:dyDescent="0.5">
      <c r="B113" s="39" t="s">
        <v>72</v>
      </c>
      <c r="R113" s="29"/>
    </row>
    <row r="114" spans="2:18" x14ac:dyDescent="0.3">
      <c r="B114" s="121"/>
      <c r="C114" s="111"/>
      <c r="D114" s="111"/>
      <c r="E114" s="111"/>
      <c r="F114" s="111"/>
      <c r="G114" s="111"/>
      <c r="H114" s="111"/>
      <c r="I114" s="111"/>
      <c r="J114" s="111"/>
      <c r="K114" s="111"/>
      <c r="L114" s="111"/>
      <c r="M114" s="111"/>
      <c r="N114" s="111"/>
      <c r="O114" s="111"/>
      <c r="P114" s="111"/>
      <c r="Q114" s="111"/>
      <c r="R114" s="112"/>
    </row>
    <row r="115" spans="2:18" x14ac:dyDescent="0.3">
      <c r="B115" s="121"/>
      <c r="C115" s="111"/>
      <c r="D115" s="111"/>
      <c r="E115" s="111"/>
      <c r="F115" s="111"/>
      <c r="G115" s="111"/>
      <c r="H115" s="111"/>
      <c r="I115" s="111"/>
      <c r="J115" s="111"/>
      <c r="K115" s="111"/>
      <c r="L115" s="111"/>
      <c r="M115" s="111"/>
      <c r="N115" s="111"/>
      <c r="O115" s="111"/>
      <c r="P115" s="111"/>
      <c r="Q115" s="111"/>
      <c r="R115" s="112"/>
    </row>
    <row r="116" spans="2:18" x14ac:dyDescent="0.3">
      <c r="B116" s="121"/>
      <c r="C116" s="111"/>
      <c r="D116" s="111"/>
      <c r="E116" s="111"/>
      <c r="F116" s="111"/>
      <c r="G116" s="111"/>
      <c r="H116" s="111"/>
      <c r="I116" s="111"/>
      <c r="J116" s="111"/>
      <c r="K116" s="111"/>
      <c r="L116" s="111"/>
      <c r="M116" s="111"/>
      <c r="N116" s="111"/>
      <c r="O116" s="111"/>
      <c r="P116" s="111"/>
      <c r="Q116" s="111"/>
      <c r="R116" s="112"/>
    </row>
    <row r="117" spans="2:18" x14ac:dyDescent="0.3">
      <c r="B117" s="121"/>
      <c r="C117" s="111"/>
      <c r="D117" s="111"/>
      <c r="E117" s="111"/>
      <c r="F117" s="111"/>
      <c r="G117" s="111"/>
      <c r="H117" s="111"/>
      <c r="I117" s="111"/>
      <c r="J117" s="111"/>
      <c r="K117" s="111"/>
      <c r="L117" s="111"/>
      <c r="M117" s="111"/>
      <c r="N117" s="111"/>
      <c r="O117" s="111"/>
      <c r="P117" s="111"/>
      <c r="Q117" s="111"/>
      <c r="R117" s="112"/>
    </row>
    <row r="118" spans="2:18" x14ac:dyDescent="0.3">
      <c r="B118" s="28"/>
      <c r="R118" s="29"/>
    </row>
    <row r="119" spans="2:18" ht="17.25" customHeight="1" x14ac:dyDescent="0.3">
      <c r="B119" s="57" t="s">
        <v>71</v>
      </c>
      <c r="C119" s="58"/>
      <c r="D119" s="58"/>
      <c r="E119" s="58"/>
      <c r="F119" s="19"/>
      <c r="R119" s="29"/>
    </row>
    <row r="120" spans="2:18" x14ac:dyDescent="0.3">
      <c r="B120" s="121"/>
      <c r="C120" s="111"/>
      <c r="D120" s="111"/>
      <c r="E120" s="111"/>
      <c r="F120" s="111"/>
      <c r="G120" s="111"/>
      <c r="H120" s="111"/>
      <c r="I120" s="111"/>
      <c r="J120" s="111"/>
      <c r="K120" s="111"/>
      <c r="L120" s="111"/>
      <c r="M120" s="111"/>
      <c r="N120" s="111"/>
      <c r="O120" s="111"/>
      <c r="P120" s="111"/>
      <c r="Q120" s="111"/>
      <c r="R120" s="112"/>
    </row>
    <row r="121" spans="2:18" x14ac:dyDescent="0.3">
      <c r="B121" s="121"/>
      <c r="C121" s="111"/>
      <c r="D121" s="111"/>
      <c r="E121" s="111"/>
      <c r="F121" s="111"/>
      <c r="G121" s="111"/>
      <c r="H121" s="111"/>
      <c r="I121" s="111"/>
      <c r="J121" s="111"/>
      <c r="K121" s="111"/>
      <c r="L121" s="111"/>
      <c r="M121" s="111"/>
      <c r="N121" s="111"/>
      <c r="O121" s="111"/>
      <c r="P121" s="111"/>
      <c r="Q121" s="111"/>
      <c r="R121" s="112"/>
    </row>
    <row r="122" spans="2:18" x14ac:dyDescent="0.3">
      <c r="B122" s="121"/>
      <c r="C122" s="111"/>
      <c r="D122" s="111"/>
      <c r="E122" s="111"/>
      <c r="F122" s="111"/>
      <c r="G122" s="111"/>
      <c r="H122" s="111"/>
      <c r="I122" s="111"/>
      <c r="J122" s="111"/>
      <c r="K122" s="111"/>
      <c r="L122" s="111"/>
      <c r="M122" s="111"/>
      <c r="N122" s="111"/>
      <c r="O122" s="111"/>
      <c r="P122" s="111"/>
      <c r="Q122" s="111"/>
      <c r="R122" s="112"/>
    </row>
    <row r="123" spans="2:18" x14ac:dyDescent="0.3">
      <c r="B123" s="121"/>
      <c r="C123" s="111"/>
      <c r="D123" s="111"/>
      <c r="E123" s="111"/>
      <c r="F123" s="111"/>
      <c r="G123" s="111"/>
      <c r="H123" s="111"/>
      <c r="I123" s="111"/>
      <c r="J123" s="111"/>
      <c r="K123" s="111"/>
      <c r="L123" s="111"/>
      <c r="M123" s="111"/>
      <c r="N123" s="111"/>
      <c r="O123" s="111"/>
      <c r="P123" s="111"/>
      <c r="Q123" s="111"/>
      <c r="R123" s="112"/>
    </row>
    <row r="124" spans="2:18" x14ac:dyDescent="0.3">
      <c r="B124" s="28"/>
      <c r="R124" s="29"/>
    </row>
    <row r="125" spans="2:18" s="5" customFormat="1" x14ac:dyDescent="0.3">
      <c r="B125" s="125" t="s">
        <v>74</v>
      </c>
      <c r="C125" s="126"/>
      <c r="D125" s="126"/>
      <c r="E125" s="126"/>
      <c r="F125" s="126"/>
      <c r="G125" s="126"/>
      <c r="H125" s="126"/>
      <c r="I125" s="126"/>
      <c r="J125" s="126"/>
      <c r="K125" s="126"/>
      <c r="L125" s="126"/>
      <c r="M125" s="126"/>
      <c r="N125" s="126"/>
      <c r="O125" s="126"/>
      <c r="P125" s="126"/>
      <c r="Q125" s="126"/>
      <c r="R125" s="127"/>
    </row>
    <row r="126" spans="2:18" x14ac:dyDescent="0.3">
      <c r="B126" s="121" t="s">
        <v>111</v>
      </c>
      <c r="C126" s="111"/>
      <c r="D126" s="111"/>
      <c r="E126" s="111"/>
      <c r="F126" s="111"/>
      <c r="G126" s="111"/>
      <c r="H126" s="111"/>
      <c r="I126" s="111"/>
      <c r="J126" s="111"/>
      <c r="K126" s="111"/>
      <c r="L126" s="111"/>
      <c r="M126" s="111"/>
      <c r="N126" s="111"/>
      <c r="O126" s="111"/>
      <c r="P126" s="111"/>
      <c r="Q126" s="111"/>
      <c r="R126" s="112"/>
    </row>
    <row r="127" spans="2:18" x14ac:dyDescent="0.3">
      <c r="B127" s="121"/>
      <c r="C127" s="111"/>
      <c r="D127" s="111"/>
      <c r="E127" s="111"/>
      <c r="F127" s="111"/>
      <c r="G127" s="111"/>
      <c r="H127" s="111"/>
      <c r="I127" s="111"/>
      <c r="J127" s="111"/>
      <c r="K127" s="111"/>
      <c r="L127" s="111"/>
      <c r="M127" s="111"/>
      <c r="N127" s="111"/>
      <c r="O127" s="111"/>
      <c r="P127" s="111"/>
      <c r="Q127" s="111"/>
      <c r="R127" s="112"/>
    </row>
    <row r="128" spans="2:18" x14ac:dyDescent="0.3">
      <c r="B128" s="121"/>
      <c r="C128" s="111"/>
      <c r="D128" s="111"/>
      <c r="E128" s="111"/>
      <c r="F128" s="111"/>
      <c r="G128" s="111"/>
      <c r="H128" s="111"/>
      <c r="I128" s="111"/>
      <c r="J128" s="111"/>
      <c r="K128" s="111"/>
      <c r="L128" s="111"/>
      <c r="M128" s="111"/>
      <c r="N128" s="111"/>
      <c r="O128" s="111"/>
      <c r="P128" s="111"/>
      <c r="Q128" s="111"/>
      <c r="R128" s="112"/>
    </row>
    <row r="129" spans="2:18" x14ac:dyDescent="0.3">
      <c r="B129" s="121"/>
      <c r="C129" s="111"/>
      <c r="D129" s="111"/>
      <c r="E129" s="111"/>
      <c r="F129" s="111"/>
      <c r="G129" s="111"/>
      <c r="H129" s="111"/>
      <c r="I129" s="111"/>
      <c r="J129" s="111"/>
      <c r="K129" s="111"/>
      <c r="L129" s="111"/>
      <c r="M129" s="111"/>
      <c r="N129" s="111"/>
      <c r="O129" s="111"/>
      <c r="P129" s="111"/>
      <c r="Q129" s="111"/>
      <c r="R129" s="112"/>
    </row>
    <row r="130" spans="2:18" x14ac:dyDescent="0.3">
      <c r="B130" s="28"/>
      <c r="R130" s="29"/>
    </row>
    <row r="131" spans="2:18" s="5" customFormat="1" x14ac:dyDescent="0.3">
      <c r="B131" s="125" t="s">
        <v>73</v>
      </c>
      <c r="C131" s="126"/>
      <c r="D131" s="126"/>
      <c r="E131" s="126"/>
      <c r="F131" s="126"/>
      <c r="G131" s="126"/>
      <c r="H131" s="126"/>
      <c r="I131" s="126"/>
      <c r="J131" s="126"/>
      <c r="K131" s="126"/>
      <c r="L131" s="126"/>
      <c r="M131" s="126"/>
      <c r="N131" s="126"/>
      <c r="O131" s="126"/>
      <c r="P131" s="126"/>
      <c r="Q131" s="126"/>
      <c r="R131" s="127"/>
    </row>
    <row r="132" spans="2:18" x14ac:dyDescent="0.3">
      <c r="B132" s="28"/>
      <c r="R132" s="29"/>
    </row>
    <row r="133" spans="2:18" ht="17.25" customHeight="1" x14ac:dyDescent="0.3">
      <c r="B133" s="57" t="s">
        <v>75</v>
      </c>
      <c r="C133" s="58"/>
      <c r="D133" s="58"/>
      <c r="E133" s="58"/>
      <c r="F133" s="58"/>
      <c r="G133" s="58"/>
      <c r="H133" s="58"/>
      <c r="I133" s="58"/>
      <c r="J133" s="58"/>
      <c r="K133" s="58"/>
      <c r="L133" s="16" t="b">
        <v>0</v>
      </c>
      <c r="M133" s="4" t="s">
        <v>57</v>
      </c>
      <c r="N133" s="15"/>
      <c r="O133" s="4" t="s">
        <v>69</v>
      </c>
      <c r="R133" s="29"/>
    </row>
    <row r="134" spans="2:18" ht="17.25" customHeight="1" x14ac:dyDescent="0.3">
      <c r="B134" s="40"/>
      <c r="C134" s="19"/>
      <c r="D134" s="19"/>
      <c r="E134" s="19"/>
      <c r="F134" s="19"/>
      <c r="G134" s="19"/>
      <c r="H134" s="19"/>
      <c r="I134" s="19"/>
      <c r="J134" s="19"/>
      <c r="K134" s="19"/>
      <c r="R134" s="29"/>
    </row>
    <row r="135" spans="2:18" x14ac:dyDescent="0.3">
      <c r="B135" s="57" t="s">
        <v>76</v>
      </c>
      <c r="C135" s="58"/>
      <c r="D135" s="58"/>
      <c r="E135" s="58"/>
      <c r="F135" s="58"/>
      <c r="G135" s="58"/>
      <c r="H135" s="58"/>
      <c r="I135" s="58"/>
      <c r="J135" s="58"/>
      <c r="K135" s="58"/>
      <c r="L135" s="58"/>
      <c r="M135" s="58"/>
      <c r="N135" s="58"/>
      <c r="O135" s="58"/>
      <c r="P135" s="58"/>
      <c r="Q135" s="58"/>
      <c r="R135" s="59"/>
    </row>
    <row r="136" spans="2:18" x14ac:dyDescent="0.3">
      <c r="B136" s="121"/>
      <c r="C136" s="111"/>
      <c r="D136" s="111"/>
      <c r="E136" s="111"/>
      <c r="F136" s="111"/>
      <c r="G136" s="111"/>
      <c r="H136" s="111"/>
      <c r="I136" s="111"/>
      <c r="J136" s="111"/>
      <c r="K136" s="111"/>
      <c r="L136" s="111"/>
      <c r="M136" s="111"/>
      <c r="N136" s="111"/>
      <c r="O136" s="111"/>
      <c r="P136" s="111"/>
      <c r="Q136" s="111"/>
      <c r="R136" s="112"/>
    </row>
    <row r="137" spans="2:18" x14ac:dyDescent="0.3">
      <c r="B137" s="121"/>
      <c r="C137" s="111"/>
      <c r="D137" s="111"/>
      <c r="E137" s="111"/>
      <c r="F137" s="111"/>
      <c r="G137" s="111"/>
      <c r="H137" s="111"/>
      <c r="I137" s="111"/>
      <c r="J137" s="111"/>
      <c r="K137" s="111"/>
      <c r="L137" s="111"/>
      <c r="M137" s="111"/>
      <c r="N137" s="111"/>
      <c r="O137" s="111"/>
      <c r="P137" s="111"/>
      <c r="Q137" s="111"/>
      <c r="R137" s="112"/>
    </row>
    <row r="138" spans="2:18" x14ac:dyDescent="0.3">
      <c r="B138" s="121"/>
      <c r="C138" s="111"/>
      <c r="D138" s="111"/>
      <c r="E138" s="111"/>
      <c r="F138" s="111"/>
      <c r="G138" s="111"/>
      <c r="H138" s="111"/>
      <c r="I138" s="111"/>
      <c r="J138" s="111"/>
      <c r="K138" s="111"/>
      <c r="L138" s="111"/>
      <c r="M138" s="111"/>
      <c r="N138" s="111"/>
      <c r="O138" s="111"/>
      <c r="P138" s="111"/>
      <c r="Q138" s="111"/>
      <c r="R138" s="112"/>
    </row>
    <row r="139" spans="2:18" ht="18.600000000000001" thickBot="1" x14ac:dyDescent="0.35">
      <c r="B139" s="122"/>
      <c r="C139" s="123"/>
      <c r="D139" s="123"/>
      <c r="E139" s="123"/>
      <c r="F139" s="123"/>
      <c r="G139" s="123"/>
      <c r="H139" s="123"/>
      <c r="I139" s="123"/>
      <c r="J139" s="123"/>
      <c r="K139" s="123"/>
      <c r="L139" s="123"/>
      <c r="M139" s="123"/>
      <c r="N139" s="123"/>
      <c r="O139" s="123"/>
      <c r="P139" s="123"/>
      <c r="Q139" s="123"/>
      <c r="R139" s="124"/>
    </row>
  </sheetData>
  <sheetProtection algorithmName="SHA-512" hashValue="etVlkk+3VtWqkSdwvXfOVgoZMPR0AMiOC+QwYlfp27P0NRxoER49jQKm/hQzKLHDDuKTKuxWAH6lp8R7hhoFfw==" saltValue="s3FJkA2bUtLyPsGpfHP1mg==" spinCount="100000" sheet="1" objects="1" scenarios="1" selectLockedCells="1" selectUnlockedCells="1"/>
  <protectedRanges>
    <protectedRange sqref="J7 M7" name="Organizational Unit"/>
  </protectedRanges>
  <customSheetViews>
    <customSheetView guid="{EF638BB5-E92A-4233-B961-A938B352646C}" scale="85" zeroValues="0">
      <selection activeCell="B8" sqref="B8:Q8"/>
      <rowBreaks count="7" manualBreakCount="7">
        <brk id="15" max="16383" man="1"/>
        <brk id="20" max="16383" man="1"/>
        <brk id="24" max="16383" man="1"/>
        <brk id="28" max="16383" man="1"/>
        <brk id="32" max="16383" man="1"/>
        <brk id="39" max="16383" man="1"/>
        <brk id="45" max="16383" man="1"/>
      </rowBreaks>
      <pageMargins left="0.2" right="0.2" top="0.2" bottom="0.2" header="0" footer="0"/>
      <printOptions horizontalCentered="1"/>
      <pageSetup paperSize="9" orientation="landscape" r:id="rId1"/>
    </customSheetView>
  </customSheetViews>
  <mergeCells count="172">
    <mergeCell ref="B136:R139"/>
    <mergeCell ref="B135:R135"/>
    <mergeCell ref="B111:R111"/>
    <mergeCell ref="B119:E119"/>
    <mergeCell ref="B114:R117"/>
    <mergeCell ref="B120:R123"/>
    <mergeCell ref="B125:R125"/>
    <mergeCell ref="O102:P102"/>
    <mergeCell ref="M102:N102"/>
    <mergeCell ref="M103:N103"/>
    <mergeCell ref="M104:N104"/>
    <mergeCell ref="B102:J102"/>
    <mergeCell ref="Q107:R107"/>
    <mergeCell ref="O107:P107"/>
    <mergeCell ref="M107:N107"/>
    <mergeCell ref="K107:L107"/>
    <mergeCell ref="B108:R108"/>
    <mergeCell ref="B103:J103"/>
    <mergeCell ref="B104:J104"/>
    <mergeCell ref="B105:J105"/>
    <mergeCell ref="B106:J106"/>
    <mergeCell ref="M105:N105"/>
    <mergeCell ref="M106:N106"/>
    <mergeCell ref="B131:R131"/>
    <mergeCell ref="K98:L98"/>
    <mergeCell ref="K99:L99"/>
    <mergeCell ref="K100:L100"/>
    <mergeCell ref="K101:L101"/>
    <mergeCell ref="K102:L102"/>
    <mergeCell ref="K103:L103"/>
    <mergeCell ref="B98:J98"/>
    <mergeCell ref="B99:J99"/>
    <mergeCell ref="B133:K133"/>
    <mergeCell ref="B126:R129"/>
    <mergeCell ref="M101:N101"/>
    <mergeCell ref="O100:P100"/>
    <mergeCell ref="B100:J100"/>
    <mergeCell ref="B101:J101"/>
    <mergeCell ref="K104:L104"/>
    <mergeCell ref="K105:L105"/>
    <mergeCell ref="K106:L106"/>
    <mergeCell ref="B107:J107"/>
    <mergeCell ref="Q105:R105"/>
    <mergeCell ref="Q106:R106"/>
    <mergeCell ref="O106:P106"/>
    <mergeCell ref="O105:P105"/>
    <mergeCell ref="O104:P104"/>
    <mergeCell ref="O103:P103"/>
    <mergeCell ref="Q102:R102"/>
    <mergeCell ref="Q103:R103"/>
    <mergeCell ref="Q104:R104"/>
    <mergeCell ref="O99:P99"/>
    <mergeCell ref="Q99:R99"/>
    <mergeCell ref="Q100:R100"/>
    <mergeCell ref="M98:N98"/>
    <mergeCell ref="O98:P98"/>
    <mergeCell ref="Q98:R98"/>
    <mergeCell ref="M99:N99"/>
    <mergeCell ref="M100:N100"/>
    <mergeCell ref="Q101:R101"/>
    <mergeCell ref="O101:P101"/>
    <mergeCell ref="Q96:R96"/>
    <mergeCell ref="O96:P96"/>
    <mergeCell ref="M96:N96"/>
    <mergeCell ref="K96:L96"/>
    <mergeCell ref="K95:R95"/>
    <mergeCell ref="B96:J96"/>
    <mergeCell ref="B95:J95"/>
    <mergeCell ref="B97:R97"/>
    <mergeCell ref="B92:R92"/>
    <mergeCell ref="B94:R94"/>
    <mergeCell ref="C7:L7"/>
    <mergeCell ref="M7:O7"/>
    <mergeCell ref="P7:R7"/>
    <mergeCell ref="B17:I17"/>
    <mergeCell ref="J17:R17"/>
    <mergeCell ref="D15:F15"/>
    <mergeCell ref="H15:I15"/>
    <mergeCell ref="K15:M15"/>
    <mergeCell ref="P15:R15"/>
    <mergeCell ref="N15:O15"/>
    <mergeCell ref="C11:D11"/>
    <mergeCell ref="P11:R11"/>
    <mergeCell ref="M11:O11"/>
    <mergeCell ref="C9:R9"/>
    <mergeCell ref="C13:R13"/>
    <mergeCell ref="K46:P46"/>
    <mergeCell ref="Q46:R46"/>
    <mergeCell ref="K47:R51"/>
    <mergeCell ref="B47:J47"/>
    <mergeCell ref="B50:I50"/>
    <mergeCell ref="B51:I51"/>
    <mergeCell ref="B19:J19"/>
    <mergeCell ref="B24:J24"/>
    <mergeCell ref="B29:I29"/>
    <mergeCell ref="K29:P29"/>
    <mergeCell ref="Q29:R29"/>
    <mergeCell ref="K30:R44"/>
    <mergeCell ref="B30:J30"/>
    <mergeCell ref="B34:J34"/>
    <mergeCell ref="B21:I21"/>
    <mergeCell ref="B20:I20"/>
    <mergeCell ref="B27:I27"/>
    <mergeCell ref="B22:I22"/>
    <mergeCell ref="B31:I31"/>
    <mergeCell ref="B23:I23"/>
    <mergeCell ref="B25:I25"/>
    <mergeCell ref="B26:I26"/>
    <mergeCell ref="K18:P18"/>
    <mergeCell ref="B18:I18"/>
    <mergeCell ref="K19:R27"/>
    <mergeCell ref="Q18:R18"/>
    <mergeCell ref="B53:I53"/>
    <mergeCell ref="K53:P53"/>
    <mergeCell ref="Q53:R53"/>
    <mergeCell ref="K54:R63"/>
    <mergeCell ref="B54:J54"/>
    <mergeCell ref="B55:I55"/>
    <mergeCell ref="B59:I59"/>
    <mergeCell ref="B60:I60"/>
    <mergeCell ref="B61:I61"/>
    <mergeCell ref="B56:I56"/>
    <mergeCell ref="B57:I57"/>
    <mergeCell ref="B58:I58"/>
    <mergeCell ref="K74:P74"/>
    <mergeCell ref="Q74:R74"/>
    <mergeCell ref="B75:J75"/>
    <mergeCell ref="K75:R80"/>
    <mergeCell ref="B78:I78"/>
    <mergeCell ref="B79:I79"/>
    <mergeCell ref="B80:I80"/>
    <mergeCell ref="K65:P65"/>
    <mergeCell ref="Q65:R65"/>
    <mergeCell ref="B66:J66"/>
    <mergeCell ref="K66:R71"/>
    <mergeCell ref="B71:I71"/>
    <mergeCell ref="B91:R91"/>
    <mergeCell ref="B83:I83"/>
    <mergeCell ref="K83:P83"/>
    <mergeCell ref="Q83:R83"/>
    <mergeCell ref="B84:J84"/>
    <mergeCell ref="K84:R89"/>
    <mergeCell ref="B85:I85"/>
    <mergeCell ref="B86:I86"/>
    <mergeCell ref="B87:I87"/>
    <mergeCell ref="B88:I89"/>
    <mergeCell ref="J88:J89"/>
    <mergeCell ref="B37:I37"/>
    <mergeCell ref="B38:I38"/>
    <mergeCell ref="B39:I39"/>
    <mergeCell ref="B32:I32"/>
    <mergeCell ref="B33:I33"/>
    <mergeCell ref="B35:I36"/>
    <mergeCell ref="J35:J36"/>
    <mergeCell ref="B43:I44"/>
    <mergeCell ref="J43:J44"/>
    <mergeCell ref="B48:I48"/>
    <mergeCell ref="B49:I49"/>
    <mergeCell ref="B40:I40"/>
    <mergeCell ref="B41:I41"/>
    <mergeCell ref="B42:I42"/>
    <mergeCell ref="B46:I46"/>
    <mergeCell ref="B76:I76"/>
    <mergeCell ref="B77:I77"/>
    <mergeCell ref="B62:I63"/>
    <mergeCell ref="J62:J63"/>
    <mergeCell ref="B67:I68"/>
    <mergeCell ref="B69:I70"/>
    <mergeCell ref="J69:J70"/>
    <mergeCell ref="J67:J68"/>
    <mergeCell ref="B74:I74"/>
    <mergeCell ref="B65:I65"/>
  </mergeCells>
  <conditionalFormatting sqref="Q18">
    <cfRule type="cellIs" dxfId="63" priority="114" operator="equal">
      <formula>"Good"</formula>
    </cfRule>
    <cfRule type="cellIs" dxfId="62" priority="115" operator="equal">
      <formula>"Very Good"</formula>
    </cfRule>
  </conditionalFormatting>
  <conditionalFormatting sqref="Q18:R18">
    <cfRule type="cellIs" dxfId="61" priority="112" operator="equal">
      <formula>"Unsatisfactory"</formula>
    </cfRule>
    <cfRule type="cellIs" dxfId="60" priority="113" operator="equal">
      <formula>"Fair"</formula>
    </cfRule>
  </conditionalFormatting>
  <conditionalFormatting sqref="K12">
    <cfRule type="cellIs" dxfId="59" priority="84" operator="equal">
      <formula>"Unsatisfactory"</formula>
    </cfRule>
    <cfRule type="cellIs" dxfId="58" priority="85" operator="equal">
      <formula>"Fair"</formula>
    </cfRule>
  </conditionalFormatting>
  <conditionalFormatting sqref="C12:I12 C11 I11">
    <cfRule type="cellIs" dxfId="57" priority="80" operator="equal">
      <formula>"Unsatisfactory"</formula>
    </cfRule>
    <cfRule type="cellIs" dxfId="56" priority="81" operator="equal">
      <formula>"Fair"</formula>
    </cfRule>
  </conditionalFormatting>
  <conditionalFormatting sqref="C12:I12 C11 I11">
    <cfRule type="cellIs" dxfId="55" priority="82" operator="equal">
      <formula>"Good"</formula>
    </cfRule>
    <cfRule type="cellIs" dxfId="54" priority="83" operator="equal">
      <formula>"Very Good"</formula>
    </cfRule>
  </conditionalFormatting>
  <conditionalFormatting sqref="Q29">
    <cfRule type="cellIs" dxfId="53" priority="50" operator="equal">
      <formula>"Good"</formula>
    </cfRule>
    <cfRule type="cellIs" dxfId="52" priority="51" operator="equal">
      <formula>"Very Good"</formula>
    </cfRule>
  </conditionalFormatting>
  <conditionalFormatting sqref="Q29:R29">
    <cfRule type="cellIs" dxfId="51" priority="48" operator="equal">
      <formula>"Unsatisfactory"</formula>
    </cfRule>
    <cfRule type="cellIs" dxfId="50" priority="49" operator="equal">
      <formula>"Fair"</formula>
    </cfRule>
  </conditionalFormatting>
  <conditionalFormatting sqref="Q46">
    <cfRule type="cellIs" dxfId="49" priority="46" operator="equal">
      <formula>"Good"</formula>
    </cfRule>
    <cfRule type="cellIs" dxfId="48" priority="47" operator="equal">
      <formula>"Very Good"</formula>
    </cfRule>
  </conditionalFormatting>
  <conditionalFormatting sqref="Q46:R46">
    <cfRule type="cellIs" dxfId="47" priority="44" operator="equal">
      <formula>"Unsatisfactory"</formula>
    </cfRule>
    <cfRule type="cellIs" dxfId="46" priority="45" operator="equal">
      <formula>"Fair"</formula>
    </cfRule>
  </conditionalFormatting>
  <conditionalFormatting sqref="Q53">
    <cfRule type="cellIs" dxfId="45" priority="42" operator="equal">
      <formula>"Good"</formula>
    </cfRule>
    <cfRule type="cellIs" dxfId="44" priority="43" operator="equal">
      <formula>"Very Good"</formula>
    </cfRule>
  </conditionalFormatting>
  <conditionalFormatting sqref="Q53:R53">
    <cfRule type="cellIs" dxfId="43" priority="40" operator="equal">
      <formula>"Unsatisfactory"</formula>
    </cfRule>
    <cfRule type="cellIs" dxfId="42" priority="41" operator="equal">
      <formula>"Fair"</formula>
    </cfRule>
  </conditionalFormatting>
  <conditionalFormatting sqref="Q65">
    <cfRule type="cellIs" dxfId="41" priority="38" operator="equal">
      <formula>"Good"</formula>
    </cfRule>
    <cfRule type="cellIs" dxfId="40" priority="39" operator="equal">
      <formula>"Very Good"</formula>
    </cfRule>
  </conditionalFormatting>
  <conditionalFormatting sqref="Q65:R65">
    <cfRule type="cellIs" dxfId="39" priority="36" operator="equal">
      <formula>"Unsatisfactory"</formula>
    </cfRule>
    <cfRule type="cellIs" dxfId="38" priority="37" operator="equal">
      <formula>"Fair"</formula>
    </cfRule>
  </conditionalFormatting>
  <conditionalFormatting sqref="Q74">
    <cfRule type="cellIs" dxfId="37" priority="34" operator="equal">
      <formula>"Good"</formula>
    </cfRule>
    <cfRule type="cellIs" dxfId="36" priority="35" operator="equal">
      <formula>"Very Good"</formula>
    </cfRule>
  </conditionalFormatting>
  <conditionalFormatting sqref="Q74:R74">
    <cfRule type="cellIs" dxfId="35" priority="32" operator="equal">
      <formula>"Unsatisfactory"</formula>
    </cfRule>
    <cfRule type="cellIs" dxfId="34" priority="33" operator="equal">
      <formula>"Fair"</formula>
    </cfRule>
  </conditionalFormatting>
  <conditionalFormatting sqref="Q83">
    <cfRule type="cellIs" dxfId="33" priority="30" operator="equal">
      <formula>"Good"</formula>
    </cfRule>
    <cfRule type="cellIs" dxfId="32" priority="31" operator="equal">
      <formula>"Very Good"</formula>
    </cfRule>
  </conditionalFormatting>
  <conditionalFormatting sqref="Q83:R83">
    <cfRule type="cellIs" dxfId="31" priority="28" operator="equal">
      <formula>"Unsatisfactory"</formula>
    </cfRule>
    <cfRule type="cellIs" dxfId="30" priority="29" operator="equal">
      <formula>"Fair"</formula>
    </cfRule>
  </conditionalFormatting>
  <conditionalFormatting sqref="Q99">
    <cfRule type="cellIs" dxfId="29" priority="22" stopIfTrue="1" operator="equal">
      <formula>0</formula>
    </cfRule>
    <cfRule type="cellIs" dxfId="28" priority="23" operator="greaterThan">
      <formula>0</formula>
    </cfRule>
  </conditionalFormatting>
  <conditionalFormatting sqref="Q98">
    <cfRule type="cellIs" dxfId="27" priority="142" stopIfTrue="1" operator="equal">
      <formula>0</formula>
    </cfRule>
    <cfRule type="cellIs" dxfId="26" priority="143" operator="greaterThan">
      <formula>0</formula>
    </cfRule>
  </conditionalFormatting>
  <conditionalFormatting sqref="Q100">
    <cfRule type="cellIs" dxfId="25" priority="20" stopIfTrue="1" operator="equal">
      <formula>0</formula>
    </cfRule>
    <cfRule type="cellIs" dxfId="24" priority="21" operator="greaterThan">
      <formula>0</formula>
    </cfRule>
  </conditionalFormatting>
  <conditionalFormatting sqref="Q101">
    <cfRule type="cellIs" dxfId="23" priority="18" stopIfTrue="1" operator="equal">
      <formula>0</formula>
    </cfRule>
    <cfRule type="cellIs" dxfId="22" priority="19" operator="greaterThan">
      <formula>0</formula>
    </cfRule>
  </conditionalFormatting>
  <conditionalFormatting sqref="Q102:Q106">
    <cfRule type="cellIs" dxfId="21" priority="16" stopIfTrue="1" operator="equal">
      <formula>0</formula>
    </cfRule>
    <cfRule type="cellIs" dxfId="20" priority="17" operator="greaterThan">
      <formula>0</formula>
    </cfRule>
  </conditionalFormatting>
  <conditionalFormatting sqref="O98">
    <cfRule type="cellIs" dxfId="19" priority="140" stopIfTrue="1" operator="equal">
      <formula>0</formula>
    </cfRule>
    <cfRule type="cellIs" dxfId="18" priority="141" operator="greaterThan">
      <formula>0</formula>
    </cfRule>
  </conditionalFormatting>
  <conditionalFormatting sqref="O99:O106">
    <cfRule type="cellIs" dxfId="17" priority="14" stopIfTrue="1" operator="equal">
      <formula>0</formula>
    </cfRule>
    <cfRule type="cellIs" dxfId="16" priority="15" operator="greaterThan">
      <formula>0</formula>
    </cfRule>
  </conditionalFormatting>
  <conditionalFormatting sqref="M98">
    <cfRule type="cellIs" dxfId="15" priority="24" stopIfTrue="1" operator="equal">
      <formula>0</formula>
    </cfRule>
    <cfRule type="cellIs" dxfId="14" priority="25" operator="greaterThan">
      <formula>0</formula>
    </cfRule>
  </conditionalFormatting>
  <conditionalFormatting sqref="M99:M106">
    <cfRule type="cellIs" dxfId="13" priority="12" stopIfTrue="1" operator="equal">
      <formula>0</formula>
    </cfRule>
    <cfRule type="cellIs" dxfId="12" priority="13" operator="greaterThan">
      <formula>0</formula>
    </cfRule>
  </conditionalFormatting>
  <conditionalFormatting sqref="K98">
    <cfRule type="cellIs" dxfId="11" priority="128" stopIfTrue="1" operator="equal">
      <formula>0</formula>
    </cfRule>
    <cfRule type="cellIs" dxfId="10" priority="129" operator="greaterThan">
      <formula>0</formula>
    </cfRule>
  </conditionalFormatting>
  <conditionalFormatting sqref="K99:K106">
    <cfRule type="cellIs" dxfId="9" priority="10" stopIfTrue="1" operator="equal">
      <formula>0</formula>
    </cfRule>
    <cfRule type="cellIs" dxfId="8" priority="11" operator="greaterThan">
      <formula>0</formula>
    </cfRule>
  </conditionalFormatting>
  <conditionalFormatting sqref="B114:R117">
    <cfRule type="expression" dxfId="7" priority="5">
      <formula>$C$11&lt;&gt;"Fair"</formula>
    </cfRule>
    <cfRule type="expression" dxfId="6" priority="9">
      <formula>$C$11="Fair"</formula>
    </cfRule>
  </conditionalFormatting>
  <conditionalFormatting sqref="B120:R123">
    <cfRule type="expression" dxfId="5" priority="4">
      <formula>$C$11&lt;&gt;"Fair"</formula>
    </cfRule>
    <cfRule type="expression" dxfId="4" priority="8">
      <formula>$C$11="Fair"</formula>
    </cfRule>
  </conditionalFormatting>
  <conditionalFormatting sqref="B126:R129">
    <cfRule type="expression" dxfId="3" priority="1">
      <formula>$C$11&lt;&gt;"Fair"</formula>
    </cfRule>
    <cfRule type="expression" dxfId="2" priority="7">
      <formula>$C$11="Fair"</formula>
    </cfRule>
  </conditionalFormatting>
  <conditionalFormatting sqref="B136:R139">
    <cfRule type="expression" dxfId="1" priority="3">
      <formula>$L$133=TRUE</formula>
    </cfRule>
    <cfRule type="expression" dxfId="0" priority="6">
      <formula>$L$133=FALSE</formula>
    </cfRule>
  </conditionalFormatting>
  <dataValidations count="4">
    <dataValidation allowBlank="1" showInputMessage="1" showErrorMessage="1" promptTitle="Title of the CPE" prompt="Title of the Country Programme Evaluation" sqref="C9:I9"/>
    <dataValidation type="list" showInputMessage="1" showErrorMessage="1" sqref="J62 J20 J21 J25 J26 J27 J22 J23 J31 J32 J33 J35 J37 J38 J39 J40 J41 J42 J43 J48 J49 J50 J51 J55 J56 J57 J58 J59 J60 J61 J67 J69 J71 J72 J76 J77 J78 J79 J80">
      <formula1>"&lt;Select one&gt;,Yes,No,Partial"</formula1>
    </dataValidation>
    <dataValidation showDropDown="1" showInputMessage="1" showErrorMessage="1" sqref="Q18:R18 Q29:R29 Q46:R46 Q53:R53 Q65:R65 Q74:R74 Q83:R83"/>
    <dataValidation type="list" showInputMessage="1" showErrorMessage="1" sqref="J85 J86 J87 J88">
      <formula1>"&lt;Select one&gt;,0,1,2,3"</formula1>
    </dataValidation>
  </dataValidations>
  <printOptions horizontalCentered="1"/>
  <pageMargins left="0.19685039370078741" right="0.19685039370078741" top="0.19685039370078741" bottom="0.19685039370078741" header="0" footer="0"/>
  <pageSetup paperSize="9" scale="95" fitToHeight="0" orientation="landscape" r:id="rId2"/>
  <rowBreaks count="7" manualBreakCount="7">
    <brk id="15" max="16383" man="1"/>
    <brk id="27" max="16383" man="1"/>
    <brk id="51" max="16383" man="1"/>
    <brk id="63" max="16383" man="1"/>
    <brk id="81" max="16383" man="1"/>
    <brk id="92" max="16383" man="1"/>
    <brk id="10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33" r:id="rId5" name="Check Box 9">
              <controlPr locked="0" defaultSize="0" autoFill="0" autoLine="0" autoPict="0" altText="">
                <anchor moveWithCells="1">
                  <from>
                    <xdr:col>11</xdr:col>
                    <xdr:colOff>243840</xdr:colOff>
                    <xdr:row>131</xdr:row>
                    <xdr:rowOff>175260</xdr:rowOff>
                  </from>
                  <to>
                    <xdr:col>12</xdr:col>
                    <xdr:colOff>99060</xdr:colOff>
                    <xdr:row>133</xdr:row>
                    <xdr:rowOff>38100</xdr:rowOff>
                  </to>
                </anchor>
              </controlPr>
            </control>
          </mc:Choice>
        </mc:AlternateContent>
        <mc:AlternateContent xmlns:mc="http://schemas.openxmlformats.org/markup-compatibility/2006">
          <mc:Choice Requires="x14">
            <control shapeId="1034" r:id="rId6" name="Check Box 10">
              <controlPr defaultSize="0" autoFill="0" autoLine="0" autoPict="0" altText="">
                <anchor moveWithCells="1">
                  <from>
                    <xdr:col>13</xdr:col>
                    <xdr:colOff>281940</xdr:colOff>
                    <xdr:row>131</xdr:row>
                    <xdr:rowOff>175260</xdr:rowOff>
                  </from>
                  <to>
                    <xdr:col>14</xdr:col>
                    <xdr:colOff>60960</xdr:colOff>
                    <xdr:row>133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EQA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Garcia</dc:creator>
  <cp:lastModifiedBy>Muriel Weyermann</cp:lastModifiedBy>
  <cp:lastPrinted>2017-08-04T16:06:58Z</cp:lastPrinted>
  <dcterms:created xsi:type="dcterms:W3CDTF">2006-09-16T00:00:00Z</dcterms:created>
  <dcterms:modified xsi:type="dcterms:W3CDTF">2017-08-04T16:15:18Z</dcterms:modified>
  <cp:contentStatus/>
</cp:coreProperties>
</file>